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Informe Rector\Informe Padre Juan Ubaldo\Boletín estadístico 2016-II 17.02.2017\Boletín 2017-I\Pagina Web\"/>
    </mc:Choice>
  </mc:AlternateContent>
  <bookViews>
    <workbookView xWindow="0" yWindow="0" windowWidth="20490" windowHeight="6855"/>
  </bookViews>
  <sheets>
    <sheet name="Bienestar universita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70" i="1" l="1"/>
  <c r="C70" i="1"/>
  <c r="B70" i="1"/>
  <c r="E69" i="1"/>
  <c r="E68" i="1"/>
  <c r="E67" i="1"/>
  <c r="E66" i="1"/>
  <c r="E65" i="1"/>
  <c r="E64" i="1"/>
  <c r="P58" i="1"/>
  <c r="O58" i="1"/>
  <c r="N58" i="1"/>
  <c r="L58" i="1"/>
  <c r="K58" i="1"/>
  <c r="J58" i="1"/>
  <c r="H58" i="1"/>
  <c r="G58" i="1"/>
  <c r="F58" i="1"/>
  <c r="D58" i="1"/>
  <c r="C58" i="1"/>
  <c r="B58" i="1"/>
  <c r="E58" i="1" s="1"/>
  <c r="Q57" i="1"/>
  <c r="M57" i="1"/>
  <c r="I57" i="1"/>
  <c r="E57" i="1"/>
  <c r="Q56" i="1"/>
  <c r="M56" i="1"/>
  <c r="I56" i="1"/>
  <c r="E56" i="1"/>
  <c r="Q55" i="1"/>
  <c r="M55" i="1"/>
  <c r="I55" i="1"/>
  <c r="E55" i="1"/>
  <c r="Q54" i="1"/>
  <c r="M54" i="1"/>
  <c r="I54" i="1"/>
  <c r="E54" i="1"/>
  <c r="Q53" i="1"/>
  <c r="M53" i="1"/>
  <c r="I53" i="1"/>
  <c r="E53" i="1"/>
  <c r="Q52" i="1"/>
  <c r="Q58" i="1" s="1"/>
  <c r="M52" i="1"/>
  <c r="M58" i="1" s="1"/>
  <c r="I52" i="1"/>
  <c r="I58" i="1" s="1"/>
  <c r="E52" i="1"/>
  <c r="P47" i="1"/>
  <c r="O47" i="1"/>
  <c r="N47" i="1"/>
  <c r="L47" i="1"/>
  <c r="K47" i="1"/>
  <c r="J47" i="1"/>
  <c r="H47" i="1"/>
  <c r="G47" i="1"/>
  <c r="F47" i="1"/>
  <c r="D47" i="1"/>
  <c r="C47" i="1"/>
  <c r="B47" i="1"/>
  <c r="Q46" i="1"/>
  <c r="M46" i="1"/>
  <c r="I46" i="1"/>
  <c r="E46" i="1"/>
  <c r="Q45" i="1"/>
  <c r="M45" i="1"/>
  <c r="I45" i="1"/>
  <c r="E45" i="1"/>
  <c r="Q44" i="1"/>
  <c r="M44" i="1"/>
  <c r="I44" i="1"/>
  <c r="E44" i="1"/>
  <c r="Q43" i="1"/>
  <c r="M43" i="1"/>
  <c r="I43" i="1"/>
  <c r="E43" i="1"/>
  <c r="Q42" i="1"/>
  <c r="M42" i="1"/>
  <c r="I42" i="1"/>
  <c r="E42" i="1"/>
  <c r="Q41" i="1"/>
  <c r="Q47" i="1" s="1"/>
  <c r="M41" i="1"/>
  <c r="M47" i="1" s="1"/>
  <c r="I41" i="1"/>
  <c r="I47" i="1" s="1"/>
  <c r="E41" i="1"/>
  <c r="E47" i="1" s="1"/>
  <c r="P37" i="1"/>
  <c r="O37" i="1"/>
  <c r="N37" i="1"/>
  <c r="L37" i="1"/>
  <c r="K37" i="1"/>
  <c r="J37" i="1"/>
  <c r="H37" i="1"/>
  <c r="G37" i="1"/>
  <c r="F37" i="1"/>
  <c r="D37" i="1"/>
  <c r="C37" i="1"/>
  <c r="B37" i="1"/>
  <c r="Q36" i="1"/>
  <c r="M36" i="1"/>
  <c r="I36" i="1"/>
  <c r="E36" i="1"/>
  <c r="Q35" i="1"/>
  <c r="M35" i="1"/>
  <c r="I35" i="1"/>
  <c r="E35" i="1"/>
  <c r="Q34" i="1"/>
  <c r="M34" i="1"/>
  <c r="I34" i="1"/>
  <c r="E34" i="1"/>
  <c r="Q33" i="1"/>
  <c r="M33" i="1"/>
  <c r="I33" i="1"/>
  <c r="E33" i="1"/>
  <c r="Q32" i="1"/>
  <c r="M32" i="1"/>
  <c r="I32" i="1"/>
  <c r="E32" i="1"/>
  <c r="Q31" i="1"/>
  <c r="Q37" i="1" s="1"/>
  <c r="M31" i="1"/>
  <c r="M37" i="1" s="1"/>
  <c r="I31" i="1"/>
  <c r="I37" i="1" s="1"/>
  <c r="E31" i="1"/>
  <c r="E37" i="1" s="1"/>
  <c r="L27" i="1"/>
  <c r="K27" i="1"/>
  <c r="J27" i="1"/>
  <c r="H27" i="1"/>
  <c r="G27" i="1"/>
  <c r="F27" i="1"/>
  <c r="D27" i="1"/>
  <c r="C27" i="1"/>
  <c r="B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M27" i="1" s="1"/>
  <c r="I21" i="1"/>
  <c r="I27" i="1" s="1"/>
  <c r="E21" i="1"/>
  <c r="E27" i="1" s="1"/>
  <c r="C48" i="1" l="1"/>
  <c r="F48" i="1"/>
  <c r="H48" i="1"/>
  <c r="K48" i="1"/>
  <c r="N48" i="1"/>
  <c r="P48" i="1"/>
  <c r="C59" i="1"/>
  <c r="F59" i="1"/>
  <c r="H59" i="1"/>
  <c r="K59" i="1"/>
  <c r="N59" i="1"/>
  <c r="P59" i="1"/>
  <c r="C71" i="1"/>
  <c r="B48" i="1"/>
  <c r="E48" i="1" s="1"/>
  <c r="D48" i="1"/>
  <c r="G48" i="1"/>
  <c r="J48" i="1"/>
  <c r="L48" i="1"/>
  <c r="O48" i="1"/>
  <c r="D59" i="1"/>
  <c r="G59" i="1"/>
  <c r="J59" i="1"/>
  <c r="M59" i="1" s="1"/>
  <c r="L59" i="1"/>
  <c r="O59" i="1"/>
  <c r="B71" i="1"/>
  <c r="D71" i="1"/>
  <c r="B59" i="1"/>
  <c r="E59" i="1" s="1"/>
  <c r="I59" i="1" l="1"/>
  <c r="I48" i="1"/>
  <c r="E71" i="1"/>
  <c r="M48" i="1"/>
  <c r="Q59" i="1"/>
  <c r="Q48" i="1"/>
</calcChain>
</file>

<file path=xl/sharedStrings.xml><?xml version="1.0" encoding="utf-8"?>
<sst xmlns="http://schemas.openxmlformats.org/spreadsheetml/2006/main" count="127" uniqueCount="32">
  <si>
    <t>Fecha de corte: 30 de mayo de 2017</t>
  </si>
  <si>
    <t xml:space="preserve">BIENESTAR UNIVERSITARIO </t>
  </si>
  <si>
    <t>Número de participantes en actividades del Departamento de Promoción y Bienestar Universitario*</t>
  </si>
  <si>
    <t>2009 -II</t>
  </si>
  <si>
    <t>2010 -I</t>
  </si>
  <si>
    <t>2010 -II</t>
  </si>
  <si>
    <t>Estudiantes</t>
  </si>
  <si>
    <t>Docentes</t>
  </si>
  <si>
    <t>Colaboradores administrativos, egresados, familiares y público externo</t>
  </si>
  <si>
    <t>Total</t>
  </si>
  <si>
    <t>Bogotá</t>
  </si>
  <si>
    <t>Bucaramanga</t>
  </si>
  <si>
    <t>Tunja</t>
  </si>
  <si>
    <t>Medellín</t>
  </si>
  <si>
    <t>Villavicencio</t>
  </si>
  <si>
    <t>VUAD</t>
  </si>
  <si>
    <t>2011-I</t>
  </si>
  <si>
    <t>2011 -II</t>
  </si>
  <si>
    <t>2012 -I</t>
  </si>
  <si>
    <t>2012 -II</t>
  </si>
  <si>
    <t>2013 -I</t>
  </si>
  <si>
    <t>2013 -II</t>
  </si>
  <si>
    <t>2014 -I</t>
  </si>
  <si>
    <t>2014 -II</t>
  </si>
  <si>
    <t>Porcentaje</t>
  </si>
  <si>
    <t>2015 -I</t>
  </si>
  <si>
    <t>2015 -II</t>
  </si>
  <si>
    <t>2016 -I</t>
  </si>
  <si>
    <t>2016 -II</t>
  </si>
  <si>
    <t>2017 -I</t>
  </si>
  <si>
    <t>* Número de participantes de la comunidad en actividades del Departamento de Promoción y Bienestar Universitario: estudiantes, docentes, colaboradores administrativos, egresados, familiares y público externo.</t>
  </si>
  <si>
    <t xml:space="preserve">Fuente: Departamento de Promoción y Bienestar Universitario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</si>
</sst>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733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69">
    <xf numFmtId="0" fontId="0" fillId="0" borderId="0" xfId="0"/>
    <xf numFmtId="0" fontId="4" fillId="2" borderId="0" xfId="0" applyFont="1" applyFill="1"/>
    <xf numFmtId="0" fontId="0" fillId="0" borderId="0" xfId="0" applyBorder="1" applyAlignment="1"/>
    <xf numFmtId="0" fontId="5" fillId="0" borderId="0" xfId="0" applyFont="1" applyFill="1" applyBorder="1" applyAlignment="1">
      <alignment vertical="center"/>
    </xf>
    <xf numFmtId="0" fontId="0" fillId="0" borderId="0" xfId="0" applyFill="1"/>
    <xf numFmtId="0" fontId="6" fillId="2" borderId="0" xfId="0" applyFont="1" applyFill="1" applyBorder="1"/>
    <xf numFmtId="0" fontId="0" fillId="0" borderId="0" xfId="0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" fontId="0" fillId="0" borderId="6" xfId="2" applyNumberFormat="1" applyFont="1" applyFill="1" applyBorder="1" applyAlignment="1">
      <alignment horizontal="center" vertical="center" wrapText="1"/>
    </xf>
    <xf numFmtId="1" fontId="0" fillId="0" borderId="7" xfId="2" applyNumberFormat="1" applyFont="1" applyFill="1" applyBorder="1" applyAlignment="1">
      <alignment horizontal="center" vertical="center" wrapText="1"/>
    </xf>
    <xf numFmtId="1" fontId="0" fillId="0" borderId="0" xfId="2" applyNumberFormat="1" applyFont="1" applyFill="1" applyBorder="1" applyAlignment="1">
      <alignment horizontal="center" wrapText="1"/>
    </xf>
    <xf numFmtId="3" fontId="0" fillId="0" borderId="10" xfId="0" applyNumberFormat="1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0" fontId="6" fillId="0" borderId="0" xfId="0" applyFont="1"/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 vertical="center"/>
    </xf>
    <xf numFmtId="3" fontId="3" fillId="3" borderId="21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vertical="center"/>
    </xf>
    <xf numFmtId="9" fontId="3" fillId="3" borderId="24" xfId="1" applyFont="1" applyFill="1" applyBorder="1" applyAlignment="1">
      <alignment horizontal="center" vertical="center"/>
    </xf>
    <xf numFmtId="9" fontId="3" fillId="3" borderId="25" xfId="1" applyFont="1" applyFill="1" applyBorder="1" applyAlignment="1">
      <alignment horizontal="center" vertical="center"/>
    </xf>
    <xf numFmtId="9" fontId="3" fillId="3" borderId="26" xfId="1" applyFont="1" applyFill="1" applyBorder="1" applyAlignment="1">
      <alignment horizontal="center" vertical="center"/>
    </xf>
    <xf numFmtId="9" fontId="3" fillId="3" borderId="27" xfId="1" applyFont="1" applyFill="1" applyBorder="1" applyAlignment="1">
      <alignment horizontal="center" vertical="center"/>
    </xf>
    <xf numFmtId="9" fontId="3" fillId="3" borderId="14" xfId="1" applyFont="1" applyFill="1" applyBorder="1" applyAlignment="1">
      <alignment horizontal="center" vertical="center"/>
    </xf>
    <xf numFmtId="9" fontId="3" fillId="3" borderId="15" xfId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/>
    </xf>
    <xf numFmtId="3" fontId="3" fillId="3" borderId="29" xfId="0" applyNumberFormat="1" applyFont="1" applyFill="1" applyBorder="1" applyAlignment="1">
      <alignment horizontal="center" vertical="center"/>
    </xf>
    <xf numFmtId="9" fontId="3" fillId="3" borderId="13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130970</xdr:colOff>
      <xdr:row>0</xdr:row>
      <xdr:rowOff>0</xdr:rowOff>
    </xdr:from>
    <xdr:to>
      <xdr:col>9</xdr:col>
      <xdr:colOff>701410</xdr:colOff>
      <xdr:row>5</xdr:row>
      <xdr:rowOff>99791</xdr:rowOff>
    </xdr:to>
    <xdr:pic>
      <xdr:nvPicPr>
        <xdr:cNvPr id="2" name="Imagen 1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5988845" y="0"/>
          <a:ext cx="4285190" cy="1052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642938</xdr:colOff>
      <xdr:row>7</xdr:row>
      <xdr:rowOff>11906</xdr:rowOff>
    </xdr:from>
    <xdr:to>
      <xdr:col>12</xdr:col>
      <xdr:colOff>403268</xdr:colOff>
      <xdr:row>13</xdr:row>
      <xdr:rowOff>77323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338" y="1345406"/>
          <a:ext cx="10180680" cy="1217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3322"/>
  </sheetPr>
  <dimension ref="A1:AT76"/>
  <sheetViews>
    <sheetView showGridLines="0" tabSelected="1" zoomScale="80" zoomScaleNormal="80" zoomScaleSheetLayoutView="82" workbookViewId="0">
      <selection activeCell="A58" sqref="A58"/>
    </sheetView>
  </sheetViews>
  <sheetFormatPr baseColWidth="10" defaultColWidth="0" defaultRowHeight="15" zeroHeight="1" x14ac:dyDescent="0.25"/>
  <cols>
    <col min="1" max="1" width="30.85546875" customWidth="1"/>
    <col min="2" max="2" width="15.7109375" customWidth="1"/>
    <col min="3" max="3" width="11.7109375" customWidth="1"/>
    <col min="4" max="4" width="18.140625" customWidth="1"/>
    <col min="5" max="5" width="11.42578125" customWidth="1"/>
    <col min="6" max="6" width="14.7109375" customWidth="1"/>
    <col min="7" max="7" width="11.42578125" customWidth="1"/>
    <col min="8" max="8" width="18.140625" customWidth="1"/>
    <col min="9" max="9" width="11.42578125" customWidth="1"/>
    <col min="10" max="10" width="14.140625" customWidth="1"/>
    <col min="11" max="11" width="11.42578125" customWidth="1"/>
    <col min="12" max="12" width="18" customWidth="1"/>
    <col min="13" max="13" width="11.42578125" customWidth="1"/>
    <col min="14" max="14" width="14.7109375" customWidth="1"/>
    <col min="15" max="15" width="11.42578125" customWidth="1"/>
    <col min="16" max="16" width="18.7109375" customWidth="1"/>
    <col min="17" max="19" width="11.42578125" customWidth="1"/>
    <col min="20" max="20" width="14" hidden="1"/>
    <col min="21" max="23" width="11.42578125" hidden="1"/>
    <col min="24" max="24" width="14.7109375" hidden="1"/>
    <col min="25" max="27" width="11.42578125" hidden="1"/>
    <col min="28" max="28" width="13.28515625" hidden="1"/>
    <col min="29" max="31" width="11.42578125" hidden="1"/>
    <col min="32" max="32" width="15.28515625" hidden="1"/>
    <col min="33" max="35" width="11.42578125" hidden="1"/>
    <col min="36" max="36" width="15.42578125" hidden="1"/>
    <col min="37" max="39" width="11.42578125" hidden="1"/>
    <col min="40" max="40" width="15.7109375" hidden="1"/>
    <col min="41" max="43" width="11.42578125" hidden="1"/>
    <col min="44" max="44" width="15.7109375" hidden="1"/>
    <col min="47" max="16384" width="11.42578125" hidden="1"/>
  </cols>
  <sheetData>
    <row r="1" spans="1:4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4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4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4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4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4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4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4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4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4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4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4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46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46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46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46" ht="15.75" customHeight="1" x14ac:dyDescent="0.25">
      <c r="A16" s="68" t="s">
        <v>1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4"/>
    </row>
    <row r="17" spans="1:46" ht="15.75" customHeight="1" x14ac:dyDescent="0.2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4"/>
    </row>
    <row r="18" spans="1:46" ht="17.25" customHeight="1" thickBot="1" x14ac:dyDescent="0.3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46" ht="36" customHeight="1" x14ac:dyDescent="0.25">
      <c r="A19" s="62" t="s">
        <v>2</v>
      </c>
      <c r="B19" s="64" t="s">
        <v>3</v>
      </c>
      <c r="C19" s="65"/>
      <c r="D19" s="65"/>
      <c r="E19" s="66"/>
      <c r="F19" s="64" t="s">
        <v>4</v>
      </c>
      <c r="G19" s="65"/>
      <c r="H19" s="65"/>
      <c r="I19" s="66"/>
      <c r="J19" s="64" t="s">
        <v>5</v>
      </c>
      <c r="K19" s="65"/>
      <c r="L19" s="65"/>
      <c r="M19" s="66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</row>
    <row r="20" spans="1:46" ht="74.25" customHeight="1" thickBot="1" x14ac:dyDescent="0.3">
      <c r="A20" s="63"/>
      <c r="B20" s="7" t="s">
        <v>6</v>
      </c>
      <c r="C20" s="8" t="s">
        <v>7</v>
      </c>
      <c r="D20" s="8" t="s">
        <v>8</v>
      </c>
      <c r="E20" s="9" t="s">
        <v>9</v>
      </c>
      <c r="F20" s="7" t="s">
        <v>6</v>
      </c>
      <c r="G20" s="8" t="s">
        <v>7</v>
      </c>
      <c r="H20" s="8" t="s">
        <v>8</v>
      </c>
      <c r="I20" s="9" t="s">
        <v>9</v>
      </c>
      <c r="J20" s="7" t="s">
        <v>6</v>
      </c>
      <c r="K20" s="8" t="s">
        <v>7</v>
      </c>
      <c r="L20" s="8" t="s">
        <v>8</v>
      </c>
      <c r="M20" s="9" t="s">
        <v>9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46" ht="24" customHeight="1" x14ac:dyDescent="0.25">
      <c r="A21" s="11" t="s">
        <v>10</v>
      </c>
      <c r="B21" s="12">
        <v>2219</v>
      </c>
      <c r="C21" s="13">
        <v>310</v>
      </c>
      <c r="D21" s="13">
        <v>945</v>
      </c>
      <c r="E21" s="14">
        <f t="shared" ref="E21:E26" si="0">SUM(B21:D21)</f>
        <v>3474</v>
      </c>
      <c r="F21" s="12">
        <v>2918</v>
      </c>
      <c r="G21" s="13">
        <v>436</v>
      </c>
      <c r="H21" s="13">
        <v>776</v>
      </c>
      <c r="I21" s="14">
        <f t="shared" ref="I21:I26" si="1">SUM(F21:H21)</f>
        <v>4130</v>
      </c>
      <c r="J21" s="12">
        <v>2980</v>
      </c>
      <c r="K21" s="13">
        <v>405</v>
      </c>
      <c r="L21" s="13">
        <v>906</v>
      </c>
      <c r="M21" s="14">
        <f t="shared" ref="M21:M26" si="2">SUM(J21:L21)</f>
        <v>4291</v>
      </c>
      <c r="V21" s="15"/>
      <c r="W21" s="15"/>
      <c r="X21" s="15"/>
      <c r="Y21" s="16"/>
      <c r="Z21" s="15"/>
      <c r="AA21" s="15"/>
      <c r="AB21" s="15"/>
      <c r="AC21" s="16"/>
      <c r="AD21" s="15"/>
      <c r="AE21" s="15"/>
      <c r="AF21" s="15"/>
      <c r="AG21" s="16"/>
      <c r="AH21" s="15"/>
      <c r="AI21" s="15"/>
      <c r="AJ21" s="15"/>
      <c r="AK21" s="16"/>
    </row>
    <row r="22" spans="1:46" ht="24" customHeight="1" x14ac:dyDescent="0.25">
      <c r="A22" s="11" t="s">
        <v>11</v>
      </c>
      <c r="B22" s="12">
        <v>9144</v>
      </c>
      <c r="C22" s="13">
        <v>423</v>
      </c>
      <c r="D22" s="13">
        <v>1332</v>
      </c>
      <c r="E22" s="14">
        <f t="shared" si="0"/>
        <v>10899</v>
      </c>
      <c r="F22" s="12">
        <v>11380</v>
      </c>
      <c r="G22" s="13">
        <v>294</v>
      </c>
      <c r="H22" s="13">
        <v>1115</v>
      </c>
      <c r="I22" s="14">
        <f t="shared" si="1"/>
        <v>12789</v>
      </c>
      <c r="J22" s="12">
        <v>11465</v>
      </c>
      <c r="K22" s="13">
        <v>686</v>
      </c>
      <c r="L22" s="13">
        <v>963</v>
      </c>
      <c r="M22" s="14">
        <f t="shared" si="2"/>
        <v>13114</v>
      </c>
      <c r="V22" s="15"/>
      <c r="W22" s="15"/>
      <c r="X22" s="15"/>
      <c r="Y22" s="16"/>
      <c r="Z22" s="15"/>
      <c r="AA22" s="15"/>
      <c r="AB22" s="15"/>
      <c r="AC22" s="16"/>
      <c r="AD22" s="15"/>
      <c r="AE22" s="15"/>
      <c r="AF22" s="15"/>
      <c r="AG22" s="16"/>
      <c r="AH22" s="15"/>
      <c r="AI22" s="15"/>
      <c r="AJ22" s="15"/>
      <c r="AK22" s="16"/>
    </row>
    <row r="23" spans="1:46" ht="24" customHeight="1" x14ac:dyDescent="0.25">
      <c r="A23" s="11" t="s">
        <v>12</v>
      </c>
      <c r="B23" s="17">
        <v>0</v>
      </c>
      <c r="C23" s="18">
        <v>0</v>
      </c>
      <c r="D23" s="18">
        <v>0</v>
      </c>
      <c r="E23" s="14">
        <f t="shared" si="0"/>
        <v>0</v>
      </c>
      <c r="F23" s="12">
        <v>1704</v>
      </c>
      <c r="G23" s="13">
        <v>0</v>
      </c>
      <c r="H23" s="13">
        <v>114</v>
      </c>
      <c r="I23" s="14">
        <f t="shared" si="1"/>
        <v>1818</v>
      </c>
      <c r="J23" s="12">
        <v>1221</v>
      </c>
      <c r="K23" s="13">
        <v>4</v>
      </c>
      <c r="L23" s="13">
        <v>56</v>
      </c>
      <c r="M23" s="14">
        <f t="shared" si="2"/>
        <v>1281</v>
      </c>
      <c r="V23" s="15"/>
      <c r="W23" s="15"/>
      <c r="X23" s="15"/>
      <c r="Y23" s="16"/>
      <c r="Z23" s="15"/>
      <c r="AA23" s="15"/>
      <c r="AB23" s="15"/>
      <c r="AC23" s="16"/>
      <c r="AD23" s="15"/>
      <c r="AE23" s="15"/>
      <c r="AF23" s="15"/>
      <c r="AG23" s="16"/>
      <c r="AH23" s="15"/>
      <c r="AI23" s="15"/>
      <c r="AJ23" s="15"/>
      <c r="AK23" s="16"/>
    </row>
    <row r="24" spans="1:46" ht="24" customHeight="1" x14ac:dyDescent="0.25">
      <c r="A24" s="11" t="s">
        <v>13</v>
      </c>
      <c r="B24" s="17">
        <v>0</v>
      </c>
      <c r="C24" s="18">
        <v>0</v>
      </c>
      <c r="D24" s="18">
        <v>0</v>
      </c>
      <c r="E24" s="14">
        <f t="shared" si="0"/>
        <v>0</v>
      </c>
      <c r="F24" s="17">
        <v>0</v>
      </c>
      <c r="G24" s="18">
        <v>0</v>
      </c>
      <c r="H24" s="18">
        <v>0</v>
      </c>
      <c r="I24" s="14">
        <f t="shared" si="1"/>
        <v>0</v>
      </c>
      <c r="J24" s="17">
        <v>0</v>
      </c>
      <c r="K24" s="18">
        <v>0</v>
      </c>
      <c r="L24" s="18">
        <v>0</v>
      </c>
      <c r="M24" s="14">
        <f t="shared" si="2"/>
        <v>0</v>
      </c>
      <c r="V24" s="15"/>
      <c r="W24" s="15"/>
      <c r="X24" s="15"/>
      <c r="Y24" s="16"/>
      <c r="Z24" s="15"/>
      <c r="AA24" s="15"/>
      <c r="AB24" s="15"/>
      <c r="AC24" s="16"/>
      <c r="AD24" s="15"/>
      <c r="AE24" s="15"/>
      <c r="AF24" s="15"/>
      <c r="AG24" s="16"/>
      <c r="AH24" s="15"/>
      <c r="AI24" s="15"/>
      <c r="AJ24" s="15"/>
      <c r="AK24" s="16"/>
    </row>
    <row r="25" spans="1:46" ht="24" customHeight="1" x14ac:dyDescent="0.25">
      <c r="A25" s="11" t="s">
        <v>14</v>
      </c>
      <c r="B25" s="19">
        <v>508</v>
      </c>
      <c r="C25" s="20">
        <v>42</v>
      </c>
      <c r="D25" s="20">
        <v>0</v>
      </c>
      <c r="E25" s="14">
        <f t="shared" si="0"/>
        <v>550</v>
      </c>
      <c r="F25" s="19">
        <v>1007</v>
      </c>
      <c r="G25" s="20">
        <v>101</v>
      </c>
      <c r="H25" s="20">
        <v>0</v>
      </c>
      <c r="I25" s="14">
        <f t="shared" si="1"/>
        <v>1108</v>
      </c>
      <c r="J25" s="19">
        <v>900</v>
      </c>
      <c r="K25" s="20">
        <v>103</v>
      </c>
      <c r="L25" s="20">
        <v>7</v>
      </c>
      <c r="M25" s="14">
        <f t="shared" si="2"/>
        <v>1010</v>
      </c>
      <c r="V25" s="21"/>
      <c r="W25" s="21"/>
      <c r="X25" s="21"/>
      <c r="Y25" s="16"/>
      <c r="Z25" s="21"/>
      <c r="AA25" s="21"/>
      <c r="AB25" s="21"/>
      <c r="AC25" s="16"/>
      <c r="AD25" s="21"/>
      <c r="AE25" s="21"/>
      <c r="AF25" s="21"/>
      <c r="AG25" s="16"/>
      <c r="AH25" s="21"/>
      <c r="AI25" s="21"/>
      <c r="AJ25" s="21"/>
      <c r="AK25" s="16"/>
    </row>
    <row r="26" spans="1:46" ht="24" customHeight="1" thickBot="1" x14ac:dyDescent="0.3">
      <c r="A26" s="11" t="s">
        <v>15</v>
      </c>
      <c r="B26" s="22">
        <v>45</v>
      </c>
      <c r="C26" s="23">
        <v>1</v>
      </c>
      <c r="D26" s="23">
        <v>1</v>
      </c>
      <c r="E26" s="24">
        <f t="shared" si="0"/>
        <v>47</v>
      </c>
      <c r="F26" s="12">
        <v>200</v>
      </c>
      <c r="G26" s="13">
        <v>50</v>
      </c>
      <c r="H26" s="13">
        <v>21</v>
      </c>
      <c r="I26" s="14">
        <f t="shared" si="1"/>
        <v>271</v>
      </c>
      <c r="J26" s="12">
        <v>265</v>
      </c>
      <c r="K26" s="13">
        <v>54</v>
      </c>
      <c r="L26" s="13">
        <v>5</v>
      </c>
      <c r="M26" s="14">
        <f t="shared" si="2"/>
        <v>324</v>
      </c>
      <c r="V26" s="15"/>
      <c r="W26" s="15"/>
      <c r="X26" s="15"/>
      <c r="Y26" s="16"/>
      <c r="Z26" s="15"/>
      <c r="AA26" s="15"/>
      <c r="AB26" s="15"/>
      <c r="AC26" s="16"/>
      <c r="AD26" s="15"/>
      <c r="AE26" s="15"/>
      <c r="AF26" s="15"/>
      <c r="AG26" s="16"/>
      <c r="AH26" s="15"/>
      <c r="AI26" s="15"/>
      <c r="AJ26" s="15"/>
      <c r="AK26" s="16"/>
    </row>
    <row r="27" spans="1:46" s="32" customFormat="1" ht="24" customHeight="1" thickBot="1" x14ac:dyDescent="0.3">
      <c r="A27" s="25" t="s">
        <v>9</v>
      </c>
      <c r="B27" s="26">
        <f>SUM(B21:B26)</f>
        <v>11916</v>
      </c>
      <c r="C27" s="27">
        <f t="shared" ref="C27:M27" si="3">SUM(C21:C26)</f>
        <v>776</v>
      </c>
      <c r="D27" s="27">
        <f t="shared" si="3"/>
        <v>2278</v>
      </c>
      <c r="E27" s="28">
        <f t="shared" si="3"/>
        <v>14970</v>
      </c>
      <c r="F27" s="29">
        <f t="shared" si="3"/>
        <v>17209</v>
      </c>
      <c r="G27" s="30">
        <f t="shared" si="3"/>
        <v>881</v>
      </c>
      <c r="H27" s="30">
        <f t="shared" si="3"/>
        <v>2026</v>
      </c>
      <c r="I27" s="31">
        <f t="shared" si="3"/>
        <v>20116</v>
      </c>
      <c r="J27" s="29">
        <f t="shared" si="3"/>
        <v>16831</v>
      </c>
      <c r="K27" s="30">
        <f t="shared" si="3"/>
        <v>1252</v>
      </c>
      <c r="L27" s="30">
        <f t="shared" si="3"/>
        <v>1937</v>
      </c>
      <c r="M27" s="31">
        <f t="shared" si="3"/>
        <v>20020</v>
      </c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46" s="4" customFormat="1" ht="17.25" customHeight="1" thickBot="1" x14ac:dyDescent="0.3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</row>
    <row r="29" spans="1:46" s="4" customFormat="1" ht="29.25" customHeight="1" x14ac:dyDescent="0.25">
      <c r="A29" s="62" t="s">
        <v>2</v>
      </c>
      <c r="B29" s="64" t="s">
        <v>16</v>
      </c>
      <c r="C29" s="65"/>
      <c r="D29" s="65"/>
      <c r="E29" s="66"/>
      <c r="F29" s="64" t="s">
        <v>17</v>
      </c>
      <c r="G29" s="65"/>
      <c r="H29" s="65"/>
      <c r="I29" s="66"/>
      <c r="J29" s="64" t="s">
        <v>18</v>
      </c>
      <c r="K29" s="65"/>
      <c r="L29" s="65"/>
      <c r="M29" s="66"/>
      <c r="N29" s="64" t="s">
        <v>19</v>
      </c>
      <c r="O29" s="65"/>
      <c r="P29" s="65"/>
      <c r="Q29" s="66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</row>
    <row r="30" spans="1:46" s="4" customFormat="1" ht="57.75" customHeight="1" thickBot="1" x14ac:dyDescent="0.3">
      <c r="A30" s="63"/>
      <c r="B30" s="7" t="s">
        <v>6</v>
      </c>
      <c r="C30" s="8" t="s">
        <v>7</v>
      </c>
      <c r="D30" s="8" t="s">
        <v>8</v>
      </c>
      <c r="E30" s="9" t="s">
        <v>9</v>
      </c>
      <c r="F30" s="7" t="s">
        <v>6</v>
      </c>
      <c r="G30" s="8" t="s">
        <v>7</v>
      </c>
      <c r="H30" s="8" t="s">
        <v>8</v>
      </c>
      <c r="I30" s="9" t="s">
        <v>9</v>
      </c>
      <c r="J30" s="7" t="s">
        <v>6</v>
      </c>
      <c r="K30" s="8" t="s">
        <v>7</v>
      </c>
      <c r="L30" s="8" t="s">
        <v>8</v>
      </c>
      <c r="M30" s="9" t="s">
        <v>9</v>
      </c>
      <c r="N30" s="7" t="s">
        <v>6</v>
      </c>
      <c r="O30" s="8" t="s">
        <v>7</v>
      </c>
      <c r="P30" s="8" t="s">
        <v>8</v>
      </c>
      <c r="Q30" s="9" t="s">
        <v>9</v>
      </c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</row>
    <row r="31" spans="1:46" s="4" customFormat="1" ht="24" customHeight="1" x14ac:dyDescent="0.25">
      <c r="A31" s="11" t="s">
        <v>10</v>
      </c>
      <c r="B31" s="12">
        <v>3881</v>
      </c>
      <c r="C31" s="13">
        <v>316</v>
      </c>
      <c r="D31" s="13">
        <v>1359</v>
      </c>
      <c r="E31" s="14">
        <f t="shared" ref="E31:E36" si="4">SUM(B31:D31)</f>
        <v>5556</v>
      </c>
      <c r="F31" s="12">
        <v>4449</v>
      </c>
      <c r="G31" s="13">
        <v>338</v>
      </c>
      <c r="H31" s="13">
        <v>390</v>
      </c>
      <c r="I31" s="14">
        <f t="shared" ref="I31:I36" si="5">SUM(F31:H31)</f>
        <v>5177</v>
      </c>
      <c r="J31" s="12">
        <v>4934</v>
      </c>
      <c r="K31" s="13">
        <v>387</v>
      </c>
      <c r="L31" s="13">
        <v>1148</v>
      </c>
      <c r="M31" s="14">
        <f t="shared" ref="M31:M36" si="6">SUM(J31:L31)</f>
        <v>6469</v>
      </c>
      <c r="N31" s="12">
        <v>5746</v>
      </c>
      <c r="O31" s="13">
        <v>392</v>
      </c>
      <c r="P31" s="13">
        <v>1017</v>
      </c>
      <c r="Q31" s="14">
        <f t="shared" ref="Q31:Q36" si="7">SUM(N31:P31)</f>
        <v>7155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</row>
    <row r="32" spans="1:46" s="4" customFormat="1" ht="24" customHeight="1" x14ac:dyDescent="0.25">
      <c r="A32" s="11" t="s">
        <v>11</v>
      </c>
      <c r="B32" s="12">
        <v>11436</v>
      </c>
      <c r="C32" s="13">
        <v>449</v>
      </c>
      <c r="D32" s="13">
        <v>1020</v>
      </c>
      <c r="E32" s="14">
        <f t="shared" si="4"/>
        <v>12905</v>
      </c>
      <c r="F32" s="12">
        <v>9624</v>
      </c>
      <c r="G32" s="13">
        <v>2399</v>
      </c>
      <c r="H32" s="13">
        <v>4424</v>
      </c>
      <c r="I32" s="14">
        <f t="shared" si="5"/>
        <v>16447</v>
      </c>
      <c r="J32" s="12">
        <v>12279</v>
      </c>
      <c r="K32" s="13">
        <v>505</v>
      </c>
      <c r="L32" s="13">
        <v>5888</v>
      </c>
      <c r="M32" s="14">
        <f t="shared" si="6"/>
        <v>18672</v>
      </c>
      <c r="N32" s="12">
        <v>8472</v>
      </c>
      <c r="O32" s="13">
        <v>772</v>
      </c>
      <c r="P32" s="13">
        <v>1251</v>
      </c>
      <c r="Q32" s="14">
        <f t="shared" si="7"/>
        <v>10495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</row>
    <row r="33" spans="1:45" s="4" customFormat="1" ht="24" customHeight="1" x14ac:dyDescent="0.25">
      <c r="A33" s="11" t="s">
        <v>12</v>
      </c>
      <c r="B33" s="12">
        <v>2427</v>
      </c>
      <c r="C33" s="13">
        <v>28</v>
      </c>
      <c r="D33" s="13">
        <v>118</v>
      </c>
      <c r="E33" s="14">
        <f t="shared" si="4"/>
        <v>2573</v>
      </c>
      <c r="F33" s="12">
        <v>1730</v>
      </c>
      <c r="G33" s="13">
        <v>11</v>
      </c>
      <c r="H33" s="13">
        <v>190</v>
      </c>
      <c r="I33" s="14">
        <f t="shared" si="5"/>
        <v>1931</v>
      </c>
      <c r="J33" s="12">
        <v>2851</v>
      </c>
      <c r="K33" s="13">
        <v>16</v>
      </c>
      <c r="L33" s="13">
        <v>131</v>
      </c>
      <c r="M33" s="14">
        <f t="shared" si="6"/>
        <v>2998</v>
      </c>
      <c r="N33" s="12">
        <v>2316</v>
      </c>
      <c r="O33" s="13">
        <v>10</v>
      </c>
      <c r="P33" s="13">
        <v>357</v>
      </c>
      <c r="Q33" s="14">
        <f t="shared" si="7"/>
        <v>2683</v>
      </c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</row>
    <row r="34" spans="1:45" s="4" customFormat="1" ht="24" customHeight="1" x14ac:dyDescent="0.25">
      <c r="A34" s="11" t="s">
        <v>13</v>
      </c>
      <c r="B34" s="17">
        <v>0</v>
      </c>
      <c r="C34" s="18">
        <v>0</v>
      </c>
      <c r="D34" s="18">
        <v>0</v>
      </c>
      <c r="E34" s="14">
        <f t="shared" si="4"/>
        <v>0</v>
      </c>
      <c r="F34" s="17">
        <v>0</v>
      </c>
      <c r="G34" s="18">
        <v>0</v>
      </c>
      <c r="H34" s="18">
        <v>0</v>
      </c>
      <c r="I34" s="14">
        <f t="shared" si="5"/>
        <v>0</v>
      </c>
      <c r="J34" s="12">
        <v>187</v>
      </c>
      <c r="K34" s="13">
        <v>14</v>
      </c>
      <c r="L34" s="13">
        <v>0</v>
      </c>
      <c r="M34" s="14">
        <f t="shared" si="6"/>
        <v>201</v>
      </c>
      <c r="N34" s="12">
        <v>400</v>
      </c>
      <c r="O34" s="13">
        <v>0</v>
      </c>
      <c r="P34" s="13">
        <v>23</v>
      </c>
      <c r="Q34" s="14">
        <f t="shared" si="7"/>
        <v>423</v>
      </c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</row>
    <row r="35" spans="1:45" s="4" customFormat="1" ht="24" customHeight="1" x14ac:dyDescent="0.25">
      <c r="A35" s="11" t="s">
        <v>14</v>
      </c>
      <c r="B35" s="19">
        <v>1043</v>
      </c>
      <c r="C35" s="20">
        <v>29</v>
      </c>
      <c r="D35" s="20">
        <v>0</v>
      </c>
      <c r="E35" s="14">
        <f t="shared" si="4"/>
        <v>1072</v>
      </c>
      <c r="F35" s="19">
        <v>925</v>
      </c>
      <c r="G35" s="20">
        <v>45</v>
      </c>
      <c r="H35" s="20">
        <v>0</v>
      </c>
      <c r="I35" s="14">
        <f t="shared" si="5"/>
        <v>970</v>
      </c>
      <c r="J35" s="19">
        <v>1225</v>
      </c>
      <c r="K35" s="20">
        <v>29</v>
      </c>
      <c r="L35" s="20">
        <v>23</v>
      </c>
      <c r="M35" s="14">
        <f t="shared" si="6"/>
        <v>1277</v>
      </c>
      <c r="N35" s="19">
        <v>775</v>
      </c>
      <c r="O35" s="20">
        <v>29</v>
      </c>
      <c r="P35" s="20">
        <v>1</v>
      </c>
      <c r="Q35" s="14">
        <f t="shared" si="7"/>
        <v>805</v>
      </c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</row>
    <row r="36" spans="1:45" s="4" customFormat="1" ht="24" customHeight="1" thickBot="1" x14ac:dyDescent="0.3">
      <c r="A36" s="36" t="s">
        <v>15</v>
      </c>
      <c r="B36" s="22">
        <v>370</v>
      </c>
      <c r="C36" s="23">
        <v>112</v>
      </c>
      <c r="D36" s="23">
        <v>40</v>
      </c>
      <c r="E36" s="24">
        <f t="shared" si="4"/>
        <v>522</v>
      </c>
      <c r="F36" s="22">
        <v>407</v>
      </c>
      <c r="G36" s="23">
        <v>214</v>
      </c>
      <c r="H36" s="23">
        <v>34</v>
      </c>
      <c r="I36" s="24">
        <f t="shared" si="5"/>
        <v>655</v>
      </c>
      <c r="J36" s="22">
        <v>208</v>
      </c>
      <c r="K36" s="23">
        <v>67</v>
      </c>
      <c r="L36" s="23">
        <v>38</v>
      </c>
      <c r="M36" s="24">
        <f t="shared" si="6"/>
        <v>313</v>
      </c>
      <c r="N36" s="22">
        <v>1555</v>
      </c>
      <c r="O36" s="23">
        <v>114</v>
      </c>
      <c r="P36" s="23">
        <v>45</v>
      </c>
      <c r="Q36" s="24">
        <f t="shared" si="7"/>
        <v>1714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</row>
    <row r="37" spans="1:45" s="4" customFormat="1" ht="24" customHeight="1" thickBot="1" x14ac:dyDescent="0.3">
      <c r="A37" s="37" t="s">
        <v>9</v>
      </c>
      <c r="B37" s="26">
        <f t="shared" ref="B37:Q37" si="8">SUM(B31:B36)</f>
        <v>19157</v>
      </c>
      <c r="C37" s="27">
        <f t="shared" si="8"/>
        <v>934</v>
      </c>
      <c r="D37" s="27">
        <f t="shared" si="8"/>
        <v>2537</v>
      </c>
      <c r="E37" s="28">
        <f t="shared" si="8"/>
        <v>22628</v>
      </c>
      <c r="F37" s="26">
        <f t="shared" si="8"/>
        <v>17135</v>
      </c>
      <c r="G37" s="27">
        <f t="shared" si="8"/>
        <v>3007</v>
      </c>
      <c r="H37" s="27">
        <f t="shared" si="8"/>
        <v>5038</v>
      </c>
      <c r="I37" s="28">
        <f t="shared" si="8"/>
        <v>25180</v>
      </c>
      <c r="J37" s="26">
        <f t="shared" si="8"/>
        <v>21684</v>
      </c>
      <c r="K37" s="27">
        <f t="shared" si="8"/>
        <v>1018</v>
      </c>
      <c r="L37" s="27">
        <f t="shared" si="8"/>
        <v>7228</v>
      </c>
      <c r="M37" s="28">
        <f t="shared" si="8"/>
        <v>29930</v>
      </c>
      <c r="N37" s="26">
        <f t="shared" si="8"/>
        <v>19264</v>
      </c>
      <c r="O37" s="27">
        <f t="shared" si="8"/>
        <v>1317</v>
      </c>
      <c r="P37" s="27">
        <f t="shared" si="8"/>
        <v>2694</v>
      </c>
      <c r="Q37" s="28">
        <f t="shared" si="8"/>
        <v>23275</v>
      </c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</row>
    <row r="38" spans="1:45" s="4" customFormat="1" ht="17.25" customHeight="1" thickBot="1" x14ac:dyDescent="0.3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</row>
    <row r="39" spans="1:45" s="4" customFormat="1" ht="32.25" customHeight="1" x14ac:dyDescent="0.25">
      <c r="A39" s="62" t="s">
        <v>2</v>
      </c>
      <c r="B39" s="64" t="s">
        <v>20</v>
      </c>
      <c r="C39" s="65"/>
      <c r="D39" s="65"/>
      <c r="E39" s="66"/>
      <c r="F39" s="64" t="s">
        <v>21</v>
      </c>
      <c r="G39" s="65"/>
      <c r="H39" s="65"/>
      <c r="I39" s="66"/>
      <c r="J39" s="64" t="s">
        <v>22</v>
      </c>
      <c r="K39" s="65"/>
      <c r="L39" s="65"/>
      <c r="M39" s="66"/>
      <c r="N39" s="64" t="s">
        <v>23</v>
      </c>
      <c r="O39" s="65"/>
      <c r="P39" s="65"/>
      <c r="Q39" s="66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</row>
    <row r="40" spans="1:45" s="4" customFormat="1" ht="61.5" customHeight="1" thickBot="1" x14ac:dyDescent="0.3">
      <c r="A40" s="63"/>
      <c r="B40" s="7" t="s">
        <v>6</v>
      </c>
      <c r="C40" s="8" t="s">
        <v>7</v>
      </c>
      <c r="D40" s="8" t="s">
        <v>8</v>
      </c>
      <c r="E40" s="9" t="s">
        <v>9</v>
      </c>
      <c r="F40" s="7" t="s">
        <v>6</v>
      </c>
      <c r="G40" s="8" t="s">
        <v>7</v>
      </c>
      <c r="H40" s="8" t="s">
        <v>8</v>
      </c>
      <c r="I40" s="9" t="s">
        <v>9</v>
      </c>
      <c r="J40" s="7" t="s">
        <v>6</v>
      </c>
      <c r="K40" s="8" t="s">
        <v>7</v>
      </c>
      <c r="L40" s="8" t="s">
        <v>8</v>
      </c>
      <c r="M40" s="9" t="s">
        <v>9</v>
      </c>
      <c r="N40" s="7" t="s">
        <v>6</v>
      </c>
      <c r="O40" s="8" t="s">
        <v>7</v>
      </c>
      <c r="P40" s="8" t="s">
        <v>8</v>
      </c>
      <c r="Q40" s="9" t="s">
        <v>9</v>
      </c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</row>
    <row r="41" spans="1:45" s="4" customFormat="1" ht="24" customHeight="1" x14ac:dyDescent="0.25">
      <c r="A41" s="11" t="s">
        <v>10</v>
      </c>
      <c r="B41" s="12">
        <v>6172</v>
      </c>
      <c r="C41" s="13">
        <v>221</v>
      </c>
      <c r="D41" s="13">
        <v>1186</v>
      </c>
      <c r="E41" s="14">
        <f t="shared" ref="E41:E46" si="9">SUM(B41:D41)</f>
        <v>7579</v>
      </c>
      <c r="F41" s="12">
        <v>6968</v>
      </c>
      <c r="G41" s="13">
        <v>296</v>
      </c>
      <c r="H41" s="13">
        <v>1325</v>
      </c>
      <c r="I41" s="14">
        <f t="shared" ref="I41:I46" si="10">SUM(F41:H41)</f>
        <v>8589</v>
      </c>
      <c r="J41" s="12">
        <v>10061</v>
      </c>
      <c r="K41" s="13">
        <v>395</v>
      </c>
      <c r="L41" s="13">
        <v>1971</v>
      </c>
      <c r="M41" s="14">
        <f t="shared" ref="M41:M46" si="11">SUM(J41:L41)</f>
        <v>12427</v>
      </c>
      <c r="N41" s="12">
        <v>17670</v>
      </c>
      <c r="O41" s="13">
        <v>206</v>
      </c>
      <c r="P41" s="13">
        <v>313</v>
      </c>
      <c r="Q41" s="14">
        <f t="shared" ref="Q41:Q46" si="12">SUM(N41:P41)</f>
        <v>18189</v>
      </c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</row>
    <row r="42" spans="1:45" s="4" customFormat="1" ht="24" customHeight="1" x14ac:dyDescent="0.25">
      <c r="A42" s="11" t="s">
        <v>11</v>
      </c>
      <c r="B42" s="12">
        <v>8647</v>
      </c>
      <c r="C42" s="13">
        <v>815</v>
      </c>
      <c r="D42" s="13">
        <v>702</v>
      </c>
      <c r="E42" s="14">
        <f t="shared" si="9"/>
        <v>10164</v>
      </c>
      <c r="F42" s="12">
        <v>10462</v>
      </c>
      <c r="G42" s="13">
        <v>447</v>
      </c>
      <c r="H42" s="13">
        <v>1076</v>
      </c>
      <c r="I42" s="14">
        <f t="shared" si="10"/>
        <v>11985</v>
      </c>
      <c r="J42" s="12">
        <v>6305</v>
      </c>
      <c r="K42" s="13">
        <v>715</v>
      </c>
      <c r="L42" s="13">
        <v>804</v>
      </c>
      <c r="M42" s="14">
        <f t="shared" si="11"/>
        <v>7824</v>
      </c>
      <c r="N42" s="12">
        <v>8994</v>
      </c>
      <c r="O42" s="13">
        <v>699</v>
      </c>
      <c r="P42" s="13">
        <v>1026</v>
      </c>
      <c r="Q42" s="14">
        <f t="shared" si="12"/>
        <v>10719</v>
      </c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</row>
    <row r="43" spans="1:45" s="4" customFormat="1" ht="24" customHeight="1" x14ac:dyDescent="0.25">
      <c r="A43" s="11" t="s">
        <v>12</v>
      </c>
      <c r="B43" s="12">
        <v>3304</v>
      </c>
      <c r="C43" s="13">
        <v>55</v>
      </c>
      <c r="D43" s="13">
        <v>259</v>
      </c>
      <c r="E43" s="14">
        <f t="shared" si="9"/>
        <v>3618</v>
      </c>
      <c r="F43" s="12">
        <v>2294</v>
      </c>
      <c r="G43" s="13">
        <v>79</v>
      </c>
      <c r="H43" s="13">
        <v>243</v>
      </c>
      <c r="I43" s="14">
        <f t="shared" si="10"/>
        <v>2616</v>
      </c>
      <c r="J43" s="12">
        <v>3563</v>
      </c>
      <c r="K43" s="13">
        <v>195</v>
      </c>
      <c r="L43" s="13">
        <v>488</v>
      </c>
      <c r="M43" s="14">
        <f t="shared" si="11"/>
        <v>4246</v>
      </c>
      <c r="N43" s="12">
        <v>3203</v>
      </c>
      <c r="O43" s="13">
        <v>55</v>
      </c>
      <c r="P43" s="13">
        <v>260</v>
      </c>
      <c r="Q43" s="14">
        <f t="shared" si="12"/>
        <v>3518</v>
      </c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</row>
    <row r="44" spans="1:45" s="4" customFormat="1" ht="24" customHeight="1" x14ac:dyDescent="0.25">
      <c r="A44" s="11" t="s">
        <v>13</v>
      </c>
      <c r="B44" s="12">
        <v>259</v>
      </c>
      <c r="C44" s="13">
        <v>9</v>
      </c>
      <c r="D44" s="13">
        <v>15</v>
      </c>
      <c r="E44" s="14">
        <f t="shared" si="9"/>
        <v>283</v>
      </c>
      <c r="F44" s="12">
        <v>522</v>
      </c>
      <c r="G44" s="13">
        <v>140</v>
      </c>
      <c r="H44" s="13">
        <v>29</v>
      </c>
      <c r="I44" s="14">
        <f t="shared" si="10"/>
        <v>691</v>
      </c>
      <c r="J44" s="12">
        <v>755</v>
      </c>
      <c r="K44" s="13">
        <v>78</v>
      </c>
      <c r="L44" s="13">
        <v>75</v>
      </c>
      <c r="M44" s="14">
        <f t="shared" si="11"/>
        <v>908</v>
      </c>
      <c r="N44" s="12">
        <v>377</v>
      </c>
      <c r="O44" s="13">
        <v>140</v>
      </c>
      <c r="P44" s="13">
        <v>76</v>
      </c>
      <c r="Q44" s="14">
        <f t="shared" si="12"/>
        <v>593</v>
      </c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</row>
    <row r="45" spans="1:45" s="4" customFormat="1" ht="24" customHeight="1" x14ac:dyDescent="0.25">
      <c r="A45" s="11" t="s">
        <v>14</v>
      </c>
      <c r="B45" s="19">
        <v>1521</v>
      </c>
      <c r="C45" s="20">
        <v>44</v>
      </c>
      <c r="D45" s="20">
        <v>18</v>
      </c>
      <c r="E45" s="14">
        <f t="shared" si="9"/>
        <v>1583</v>
      </c>
      <c r="F45" s="19">
        <v>1734</v>
      </c>
      <c r="G45" s="20">
        <v>31</v>
      </c>
      <c r="H45" s="20">
        <v>17</v>
      </c>
      <c r="I45" s="14">
        <f t="shared" si="10"/>
        <v>1782</v>
      </c>
      <c r="J45" s="19">
        <v>3258</v>
      </c>
      <c r="K45" s="20">
        <v>57</v>
      </c>
      <c r="L45" s="20">
        <v>22</v>
      </c>
      <c r="M45" s="14">
        <f t="shared" si="11"/>
        <v>3337</v>
      </c>
      <c r="N45" s="19">
        <v>2855</v>
      </c>
      <c r="O45" s="20">
        <v>60</v>
      </c>
      <c r="P45" s="20">
        <v>32</v>
      </c>
      <c r="Q45" s="14">
        <f t="shared" si="12"/>
        <v>2947</v>
      </c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</row>
    <row r="46" spans="1:45" s="4" customFormat="1" ht="24" customHeight="1" thickBot="1" x14ac:dyDescent="0.3">
      <c r="A46" s="11" t="s">
        <v>15</v>
      </c>
      <c r="B46" s="22">
        <v>1281</v>
      </c>
      <c r="C46" s="23">
        <v>322</v>
      </c>
      <c r="D46" s="23">
        <v>184</v>
      </c>
      <c r="E46" s="24">
        <f t="shared" si="9"/>
        <v>1787</v>
      </c>
      <c r="F46" s="22">
        <v>1229</v>
      </c>
      <c r="G46" s="23">
        <v>380</v>
      </c>
      <c r="H46" s="23">
        <v>232</v>
      </c>
      <c r="I46" s="24">
        <f t="shared" si="10"/>
        <v>1841</v>
      </c>
      <c r="J46" s="22">
        <v>1247</v>
      </c>
      <c r="K46" s="23">
        <v>579</v>
      </c>
      <c r="L46" s="23">
        <v>359</v>
      </c>
      <c r="M46" s="24">
        <f t="shared" si="11"/>
        <v>2185</v>
      </c>
      <c r="N46" s="22">
        <v>2435</v>
      </c>
      <c r="O46" s="23">
        <v>957</v>
      </c>
      <c r="P46" s="23">
        <v>725</v>
      </c>
      <c r="Q46" s="24">
        <f t="shared" si="12"/>
        <v>4117</v>
      </c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</row>
    <row r="47" spans="1:45" s="4" customFormat="1" ht="24" customHeight="1" thickBot="1" x14ac:dyDescent="0.3">
      <c r="A47" s="37" t="s">
        <v>9</v>
      </c>
      <c r="B47" s="26">
        <f t="shared" ref="B47:Q47" si="13">SUM(B41:B46)</f>
        <v>21184</v>
      </c>
      <c r="C47" s="27">
        <f t="shared" si="13"/>
        <v>1466</v>
      </c>
      <c r="D47" s="27">
        <f t="shared" si="13"/>
        <v>2364</v>
      </c>
      <c r="E47" s="28">
        <f t="shared" si="13"/>
        <v>25014</v>
      </c>
      <c r="F47" s="38">
        <f t="shared" si="13"/>
        <v>23209</v>
      </c>
      <c r="G47" s="39">
        <f t="shared" si="13"/>
        <v>1373</v>
      </c>
      <c r="H47" s="39">
        <f t="shared" si="13"/>
        <v>2922</v>
      </c>
      <c r="I47" s="40">
        <f t="shared" si="13"/>
        <v>27504</v>
      </c>
      <c r="J47" s="38">
        <f t="shared" si="13"/>
        <v>25189</v>
      </c>
      <c r="K47" s="39">
        <f t="shared" si="13"/>
        <v>2019</v>
      </c>
      <c r="L47" s="39">
        <f t="shared" si="13"/>
        <v>3719</v>
      </c>
      <c r="M47" s="40">
        <f t="shared" si="13"/>
        <v>30927</v>
      </c>
      <c r="N47" s="38">
        <f t="shared" si="13"/>
        <v>35534</v>
      </c>
      <c r="O47" s="39">
        <f t="shared" si="13"/>
        <v>2117</v>
      </c>
      <c r="P47" s="39">
        <f t="shared" si="13"/>
        <v>2432</v>
      </c>
      <c r="Q47" s="40">
        <f t="shared" si="13"/>
        <v>40083</v>
      </c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</row>
    <row r="48" spans="1:45" s="4" customFormat="1" ht="24.75" customHeight="1" thickBot="1" x14ac:dyDescent="0.3">
      <c r="A48" s="41" t="s">
        <v>24</v>
      </c>
      <c r="B48" s="42">
        <f>B47/$E$47</f>
        <v>0.84688574398336935</v>
      </c>
      <c r="C48" s="43">
        <f t="shared" ref="C48:D48" si="14">C47/$E$47</f>
        <v>5.8607179979211645E-2</v>
      </c>
      <c r="D48" s="43">
        <f t="shared" si="14"/>
        <v>9.4507076037419049E-2</v>
      </c>
      <c r="E48" s="44">
        <f>SUM(B48:D48)</f>
        <v>1</v>
      </c>
      <c r="F48" s="45">
        <f>F47/$I$47</f>
        <v>0.84384089586969169</v>
      </c>
      <c r="G48" s="46">
        <f t="shared" ref="G48:H48" si="15">G47/$I$47</f>
        <v>4.9920011634671323E-2</v>
      </c>
      <c r="H48" s="46">
        <f t="shared" si="15"/>
        <v>0.106239092495637</v>
      </c>
      <c r="I48" s="47">
        <f>SUM(F48:H48)</f>
        <v>1</v>
      </c>
      <c r="J48" s="45">
        <f>J47/$M$47</f>
        <v>0.81446632392407925</v>
      </c>
      <c r="K48" s="46">
        <f t="shared" ref="K48:L48" si="16">K47/$M$47</f>
        <v>6.5282762634591138E-2</v>
      </c>
      <c r="L48" s="46">
        <f t="shared" si="16"/>
        <v>0.12025091344132958</v>
      </c>
      <c r="M48" s="47">
        <f>SUM(J48:L48)</f>
        <v>0.99999999999999989</v>
      </c>
      <c r="N48" s="45">
        <f>N47/$Q$47</f>
        <v>0.8865104907317316</v>
      </c>
      <c r="O48" s="46">
        <f t="shared" ref="O48:P48" si="17">O47/$Q$47</f>
        <v>5.2815408028341192E-2</v>
      </c>
      <c r="P48" s="46">
        <f t="shared" si="17"/>
        <v>6.0674101239927149E-2</v>
      </c>
      <c r="Q48" s="47">
        <f>SUM(N48:P48)</f>
        <v>0.99999999999999989</v>
      </c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</row>
    <row r="49" spans="1:17" ht="17.25" customHeight="1" thickBot="1" x14ac:dyDescent="0.3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7" ht="30" customHeight="1" x14ac:dyDescent="0.25">
      <c r="A50" s="62" t="s">
        <v>2</v>
      </c>
      <c r="B50" s="64" t="s">
        <v>25</v>
      </c>
      <c r="C50" s="65"/>
      <c r="D50" s="65"/>
      <c r="E50" s="66"/>
      <c r="F50" s="64" t="s">
        <v>26</v>
      </c>
      <c r="G50" s="65"/>
      <c r="H50" s="65"/>
      <c r="I50" s="66"/>
      <c r="J50" s="64" t="s">
        <v>27</v>
      </c>
      <c r="K50" s="65"/>
      <c r="L50" s="65"/>
      <c r="M50" s="66"/>
      <c r="N50" s="64" t="s">
        <v>28</v>
      </c>
      <c r="O50" s="65"/>
      <c r="P50" s="65"/>
      <c r="Q50" s="66"/>
    </row>
    <row r="51" spans="1:17" ht="52.5" customHeight="1" thickBot="1" x14ac:dyDescent="0.3">
      <c r="A51" s="63"/>
      <c r="B51" s="7" t="s">
        <v>6</v>
      </c>
      <c r="C51" s="8" t="s">
        <v>7</v>
      </c>
      <c r="D51" s="8" t="s">
        <v>8</v>
      </c>
      <c r="E51" s="9" t="s">
        <v>9</v>
      </c>
      <c r="F51" s="7" t="s">
        <v>6</v>
      </c>
      <c r="G51" s="8" t="s">
        <v>7</v>
      </c>
      <c r="H51" s="8" t="s">
        <v>8</v>
      </c>
      <c r="I51" s="9" t="s">
        <v>9</v>
      </c>
      <c r="J51" s="7" t="s">
        <v>6</v>
      </c>
      <c r="K51" s="8" t="s">
        <v>7</v>
      </c>
      <c r="L51" s="8" t="s">
        <v>8</v>
      </c>
      <c r="M51" s="9" t="s">
        <v>9</v>
      </c>
      <c r="N51" s="7" t="s">
        <v>6</v>
      </c>
      <c r="O51" s="8" t="s">
        <v>7</v>
      </c>
      <c r="P51" s="8" t="s">
        <v>8</v>
      </c>
      <c r="Q51" s="9" t="s">
        <v>9</v>
      </c>
    </row>
    <row r="52" spans="1:17" ht="24" customHeight="1" x14ac:dyDescent="0.25">
      <c r="A52" s="48" t="s">
        <v>10</v>
      </c>
      <c r="B52" s="49">
        <v>25452</v>
      </c>
      <c r="C52" s="50">
        <v>654</v>
      </c>
      <c r="D52" s="50">
        <v>6497</v>
      </c>
      <c r="E52" s="14">
        <f t="shared" ref="E52:E59" si="18">SUM(B52:D52)</f>
        <v>32603</v>
      </c>
      <c r="F52" s="49">
        <v>31423</v>
      </c>
      <c r="G52" s="50">
        <v>982</v>
      </c>
      <c r="H52" s="50">
        <v>4491</v>
      </c>
      <c r="I52" s="14">
        <f t="shared" ref="I52:I57" si="19">SUM(F52:H52)</f>
        <v>36896</v>
      </c>
      <c r="J52" s="49">
        <v>29393</v>
      </c>
      <c r="K52" s="50">
        <v>739</v>
      </c>
      <c r="L52" s="50">
        <v>3275</v>
      </c>
      <c r="M52" s="14">
        <f t="shared" ref="M52:M57" si="20">SUM(J52:L52)</f>
        <v>33407</v>
      </c>
      <c r="N52" s="51">
        <v>47056</v>
      </c>
      <c r="O52" s="52">
        <v>1780</v>
      </c>
      <c r="P52" s="52">
        <v>4416</v>
      </c>
      <c r="Q52" s="14">
        <f t="shared" ref="Q52:Q57" si="21">SUM(N52:P52)</f>
        <v>53252</v>
      </c>
    </row>
    <row r="53" spans="1:17" ht="24" customHeight="1" x14ac:dyDescent="0.25">
      <c r="A53" s="53" t="s">
        <v>11</v>
      </c>
      <c r="B53" s="49">
        <v>17067</v>
      </c>
      <c r="C53" s="50">
        <v>652</v>
      </c>
      <c r="D53" s="50">
        <v>3968</v>
      </c>
      <c r="E53" s="14">
        <f t="shared" si="18"/>
        <v>21687</v>
      </c>
      <c r="F53" s="49">
        <v>9677</v>
      </c>
      <c r="G53" s="50">
        <v>649</v>
      </c>
      <c r="H53" s="50">
        <v>4176</v>
      </c>
      <c r="I53" s="14">
        <f t="shared" si="19"/>
        <v>14502</v>
      </c>
      <c r="J53" s="49">
        <v>25587</v>
      </c>
      <c r="K53" s="50">
        <v>607</v>
      </c>
      <c r="L53" s="50">
        <v>7434</v>
      </c>
      <c r="M53" s="14">
        <f t="shared" si="20"/>
        <v>33628</v>
      </c>
      <c r="N53" s="51">
        <v>14517</v>
      </c>
      <c r="O53" s="52">
        <v>653</v>
      </c>
      <c r="P53" s="52">
        <v>1889</v>
      </c>
      <c r="Q53" s="14">
        <f t="shared" si="21"/>
        <v>17059</v>
      </c>
    </row>
    <row r="54" spans="1:17" ht="24" customHeight="1" x14ac:dyDescent="0.25">
      <c r="A54" s="53" t="s">
        <v>12</v>
      </c>
      <c r="B54" s="49">
        <v>5758</v>
      </c>
      <c r="C54" s="50">
        <v>313</v>
      </c>
      <c r="D54" s="50">
        <v>260</v>
      </c>
      <c r="E54" s="14">
        <f t="shared" si="18"/>
        <v>6331</v>
      </c>
      <c r="F54" s="49">
        <v>6151</v>
      </c>
      <c r="G54" s="50">
        <v>314</v>
      </c>
      <c r="H54" s="50">
        <v>261</v>
      </c>
      <c r="I54" s="14">
        <f t="shared" si="19"/>
        <v>6726</v>
      </c>
      <c r="J54" s="49">
        <v>7032</v>
      </c>
      <c r="K54" s="50">
        <v>359</v>
      </c>
      <c r="L54" s="50">
        <v>335</v>
      </c>
      <c r="M54" s="14">
        <f t="shared" si="20"/>
        <v>7726</v>
      </c>
      <c r="N54" s="51">
        <v>6784</v>
      </c>
      <c r="O54" s="52">
        <v>397</v>
      </c>
      <c r="P54" s="52">
        <v>1573</v>
      </c>
      <c r="Q54" s="14">
        <f t="shared" si="21"/>
        <v>8754</v>
      </c>
    </row>
    <row r="55" spans="1:17" ht="24" customHeight="1" x14ac:dyDescent="0.25">
      <c r="A55" s="53" t="s">
        <v>13</v>
      </c>
      <c r="B55" s="49">
        <v>723</v>
      </c>
      <c r="C55" s="50">
        <v>123</v>
      </c>
      <c r="D55" s="50">
        <v>97</v>
      </c>
      <c r="E55" s="14">
        <f t="shared" si="18"/>
        <v>943</v>
      </c>
      <c r="F55" s="49">
        <v>657</v>
      </c>
      <c r="G55" s="50">
        <v>100</v>
      </c>
      <c r="H55" s="50">
        <v>113</v>
      </c>
      <c r="I55" s="14">
        <f t="shared" si="19"/>
        <v>870</v>
      </c>
      <c r="J55" s="49">
        <v>643</v>
      </c>
      <c r="K55" s="50">
        <v>125</v>
      </c>
      <c r="L55" s="50">
        <v>145</v>
      </c>
      <c r="M55" s="14">
        <f t="shared" si="20"/>
        <v>913</v>
      </c>
      <c r="N55" s="54">
        <v>735</v>
      </c>
      <c r="O55" s="55">
        <v>103</v>
      </c>
      <c r="P55" s="55">
        <v>205</v>
      </c>
      <c r="Q55" s="14">
        <f t="shared" si="21"/>
        <v>1043</v>
      </c>
    </row>
    <row r="56" spans="1:17" ht="24" customHeight="1" x14ac:dyDescent="0.25">
      <c r="A56" s="53" t="s">
        <v>14</v>
      </c>
      <c r="B56" s="49">
        <v>4249</v>
      </c>
      <c r="C56" s="50">
        <v>20</v>
      </c>
      <c r="D56" s="50">
        <v>70</v>
      </c>
      <c r="E56" s="14">
        <f t="shared" si="18"/>
        <v>4339</v>
      </c>
      <c r="F56" s="49">
        <v>4921</v>
      </c>
      <c r="G56" s="50">
        <v>23</v>
      </c>
      <c r="H56" s="50">
        <v>25</v>
      </c>
      <c r="I56" s="14">
        <f t="shared" si="19"/>
        <v>4969</v>
      </c>
      <c r="J56" s="49">
        <v>5726</v>
      </c>
      <c r="K56" s="50">
        <v>15</v>
      </c>
      <c r="L56" s="50">
        <v>20</v>
      </c>
      <c r="M56" s="14">
        <f t="shared" si="20"/>
        <v>5761</v>
      </c>
      <c r="N56" s="51">
        <v>4820</v>
      </c>
      <c r="O56" s="52">
        <v>57</v>
      </c>
      <c r="P56" s="52">
        <v>73</v>
      </c>
      <c r="Q56" s="14">
        <f t="shared" si="21"/>
        <v>4950</v>
      </c>
    </row>
    <row r="57" spans="1:17" ht="24" customHeight="1" thickBot="1" x14ac:dyDescent="0.3">
      <c r="A57" s="53" t="s">
        <v>15</v>
      </c>
      <c r="B57" s="56">
        <v>1223</v>
      </c>
      <c r="C57" s="57">
        <v>794</v>
      </c>
      <c r="D57" s="57">
        <v>3529</v>
      </c>
      <c r="E57" s="24">
        <f t="shared" si="18"/>
        <v>5546</v>
      </c>
      <c r="F57" s="56">
        <v>3314</v>
      </c>
      <c r="G57" s="57">
        <v>724</v>
      </c>
      <c r="H57" s="57">
        <v>5246</v>
      </c>
      <c r="I57" s="24">
        <f t="shared" si="19"/>
        <v>9284</v>
      </c>
      <c r="J57" s="56">
        <v>6893</v>
      </c>
      <c r="K57" s="57">
        <v>1921</v>
      </c>
      <c r="L57" s="57">
        <v>2611</v>
      </c>
      <c r="M57" s="24">
        <f t="shared" si="20"/>
        <v>11425</v>
      </c>
      <c r="N57" s="58">
        <v>6365</v>
      </c>
      <c r="O57" s="59">
        <v>1938</v>
      </c>
      <c r="P57" s="59">
        <v>1570</v>
      </c>
      <c r="Q57" s="24">
        <f t="shared" si="21"/>
        <v>9873</v>
      </c>
    </row>
    <row r="58" spans="1:17" ht="24" customHeight="1" thickBot="1" x14ac:dyDescent="0.3">
      <c r="A58" s="37" t="s">
        <v>9</v>
      </c>
      <c r="B58" s="60">
        <f>SUM(B52:B57)</f>
        <v>54472</v>
      </c>
      <c r="C58" s="39">
        <f>SUM(C52:C57)</f>
        <v>2556</v>
      </c>
      <c r="D58" s="39">
        <f>SUM(D52:D57)</f>
        <v>14421</v>
      </c>
      <c r="E58" s="40">
        <f t="shared" si="18"/>
        <v>71449</v>
      </c>
      <c r="F58" s="60">
        <f t="shared" ref="F58:Q58" si="22">SUM(F52:F57)</f>
        <v>56143</v>
      </c>
      <c r="G58" s="39">
        <f t="shared" si="22"/>
        <v>2792</v>
      </c>
      <c r="H58" s="39">
        <f t="shared" si="22"/>
        <v>14312</v>
      </c>
      <c r="I58" s="40">
        <f t="shared" si="22"/>
        <v>73247</v>
      </c>
      <c r="J58" s="60">
        <f t="shared" si="22"/>
        <v>75274</v>
      </c>
      <c r="K58" s="39">
        <f t="shared" si="22"/>
        <v>3766</v>
      </c>
      <c r="L58" s="39">
        <f t="shared" si="22"/>
        <v>13820</v>
      </c>
      <c r="M58" s="40">
        <f t="shared" si="22"/>
        <v>92860</v>
      </c>
      <c r="N58" s="60">
        <f t="shared" si="22"/>
        <v>80277</v>
      </c>
      <c r="O58" s="39">
        <f t="shared" si="22"/>
        <v>4928</v>
      </c>
      <c r="P58" s="39">
        <f t="shared" si="22"/>
        <v>9726</v>
      </c>
      <c r="Q58" s="40">
        <f t="shared" si="22"/>
        <v>94931</v>
      </c>
    </row>
    <row r="59" spans="1:17" ht="24" customHeight="1" thickBot="1" x14ac:dyDescent="0.3">
      <c r="A59" s="41" t="s">
        <v>24</v>
      </c>
      <c r="B59" s="61">
        <f>B58/E58</f>
        <v>0.76238995647244889</v>
      </c>
      <c r="C59" s="46">
        <f>C58/E58</f>
        <v>3.5773768702151182E-2</v>
      </c>
      <c r="D59" s="46">
        <f>D58/E58</f>
        <v>0.20183627482539993</v>
      </c>
      <c r="E59" s="47">
        <f t="shared" si="18"/>
        <v>1</v>
      </c>
      <c r="F59" s="61">
        <f>F58/I58</f>
        <v>0.76648872991385308</v>
      </c>
      <c r="G59" s="46">
        <f>G58/I58</f>
        <v>3.8117602086092266E-2</v>
      </c>
      <c r="H59" s="46">
        <f>H58/I58</f>
        <v>0.19539366800005462</v>
      </c>
      <c r="I59" s="47">
        <f>SUM(F59:H59)</f>
        <v>1</v>
      </c>
      <c r="J59" s="61">
        <f>J58/M58</f>
        <v>0.81061813482662071</v>
      </c>
      <c r="K59" s="46">
        <f>K58/M58</f>
        <v>4.0555675209993536E-2</v>
      </c>
      <c r="L59" s="46">
        <f>L58/M58</f>
        <v>0.14882618996338573</v>
      </c>
      <c r="M59" s="47">
        <f>SUM(J59:L59)</f>
        <v>0.99999999999999989</v>
      </c>
      <c r="N59" s="61">
        <f>N58/Q58</f>
        <v>0.84563525086641878</v>
      </c>
      <c r="O59" s="46">
        <f>O58/Q58</f>
        <v>5.1911388271481389E-2</v>
      </c>
      <c r="P59" s="46">
        <f>P58/Q58</f>
        <v>0.10245336086209984</v>
      </c>
      <c r="Q59" s="47">
        <f>SUM(N59:P59)</f>
        <v>1</v>
      </c>
    </row>
    <row r="60" spans="1:17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7" ht="16.5" thickBot="1" x14ac:dyDescent="0.3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7" ht="24" customHeight="1" x14ac:dyDescent="0.25">
      <c r="A62" s="62" t="s">
        <v>2</v>
      </c>
      <c r="B62" s="64" t="s">
        <v>29</v>
      </c>
      <c r="C62" s="65"/>
      <c r="D62" s="65"/>
      <c r="E62" s="66"/>
      <c r="F62" s="6"/>
      <c r="G62" s="6"/>
      <c r="H62" s="6"/>
      <c r="I62" s="6"/>
      <c r="J62" s="6"/>
      <c r="K62" s="6"/>
      <c r="L62" s="6"/>
      <c r="M62" s="6"/>
    </row>
    <row r="63" spans="1:17" ht="58.5" customHeight="1" thickBot="1" x14ac:dyDescent="0.3">
      <c r="A63" s="63"/>
      <c r="B63" s="7" t="s">
        <v>6</v>
      </c>
      <c r="C63" s="8" t="s">
        <v>7</v>
      </c>
      <c r="D63" s="8" t="s">
        <v>8</v>
      </c>
      <c r="E63" s="9" t="s">
        <v>9</v>
      </c>
    </row>
    <row r="64" spans="1:17" ht="24" customHeight="1" x14ac:dyDescent="0.25">
      <c r="A64" s="48" t="s">
        <v>10</v>
      </c>
      <c r="B64" s="51">
        <v>13579</v>
      </c>
      <c r="C64" s="52">
        <v>566</v>
      </c>
      <c r="D64" s="52">
        <v>3022</v>
      </c>
      <c r="E64" s="14">
        <f t="shared" ref="E64:E69" si="23">SUM(B64:D64)</f>
        <v>17167</v>
      </c>
    </row>
    <row r="65" spans="1:5" ht="24" customHeight="1" x14ac:dyDescent="0.25">
      <c r="A65" s="53" t="s">
        <v>11</v>
      </c>
      <c r="B65" s="51">
        <v>5020</v>
      </c>
      <c r="C65" s="52">
        <v>261</v>
      </c>
      <c r="D65" s="52">
        <v>810</v>
      </c>
      <c r="E65" s="14">
        <f t="shared" si="23"/>
        <v>6091</v>
      </c>
    </row>
    <row r="66" spans="1:5" ht="24" customHeight="1" x14ac:dyDescent="0.25">
      <c r="A66" s="53" t="s">
        <v>12</v>
      </c>
      <c r="B66" s="51">
        <v>2656</v>
      </c>
      <c r="C66" s="52">
        <v>120</v>
      </c>
      <c r="D66" s="52">
        <v>468</v>
      </c>
      <c r="E66" s="14">
        <f t="shared" si="23"/>
        <v>3244</v>
      </c>
    </row>
    <row r="67" spans="1:5" ht="24" customHeight="1" x14ac:dyDescent="0.25">
      <c r="A67" s="53" t="s">
        <v>13</v>
      </c>
      <c r="B67" s="54">
        <v>662</v>
      </c>
      <c r="C67" s="55">
        <v>110</v>
      </c>
      <c r="D67" s="55">
        <v>116</v>
      </c>
      <c r="E67" s="14">
        <f t="shared" si="23"/>
        <v>888</v>
      </c>
    </row>
    <row r="68" spans="1:5" ht="24" customHeight="1" x14ac:dyDescent="0.25">
      <c r="A68" s="53" t="s">
        <v>14</v>
      </c>
      <c r="B68" s="51">
        <v>6183</v>
      </c>
      <c r="C68" s="52">
        <v>331</v>
      </c>
      <c r="D68" s="52">
        <v>305</v>
      </c>
      <c r="E68" s="14">
        <f t="shared" si="23"/>
        <v>6819</v>
      </c>
    </row>
    <row r="69" spans="1:5" ht="24" customHeight="1" thickBot="1" x14ac:dyDescent="0.3">
      <c r="A69" s="53" t="s">
        <v>15</v>
      </c>
      <c r="B69" s="58">
        <v>7008</v>
      </c>
      <c r="C69" s="59">
        <v>2752</v>
      </c>
      <c r="D69" s="59">
        <v>2000</v>
      </c>
      <c r="E69" s="24">
        <f t="shared" si="23"/>
        <v>11760</v>
      </c>
    </row>
    <row r="70" spans="1:5" ht="24" customHeight="1" thickBot="1" x14ac:dyDescent="0.3">
      <c r="A70" s="37" t="s">
        <v>9</v>
      </c>
      <c r="B70" s="60">
        <f>SUM(B64:B69)</f>
        <v>35108</v>
      </c>
      <c r="C70" s="39">
        <f>SUM(C64:C69)</f>
        <v>4140</v>
      </c>
      <c r="D70" s="39">
        <f>SUM(D64:D69)</f>
        <v>6721</v>
      </c>
      <c r="E70" s="40">
        <f>SUM(E64:E69)</f>
        <v>45969</v>
      </c>
    </row>
    <row r="71" spans="1:5" ht="24" customHeight="1" thickBot="1" x14ac:dyDescent="0.3">
      <c r="A71" s="41" t="s">
        <v>24</v>
      </c>
      <c r="B71" s="61">
        <f>B70/E70</f>
        <v>0.76373208031499484</v>
      </c>
      <c r="C71" s="46">
        <f>C70/E70</f>
        <v>9.0060693075768458E-2</v>
      </c>
      <c r="D71" s="46">
        <f>D70/E70</f>
        <v>0.14620722660923666</v>
      </c>
      <c r="E71" s="47">
        <f>SUM(B71:D71)</f>
        <v>1</v>
      </c>
    </row>
    <row r="72" spans="1:5" ht="15.75" x14ac:dyDescent="0.25">
      <c r="A72" s="5" t="s">
        <v>30</v>
      </c>
    </row>
    <row r="73" spans="1:5" x14ac:dyDescent="0.25"/>
    <row r="74" spans="1:5" x14ac:dyDescent="0.25">
      <c r="A74" t="s">
        <v>31</v>
      </c>
    </row>
    <row r="75" spans="1:5" x14ac:dyDescent="0.25"/>
    <row r="76" spans="1:5" x14ac:dyDescent="0.25"/>
  </sheetData>
  <sheetProtection algorithmName="SHA-512" hashValue="K2jfu6E36TeQe17K4F0WNU2hIJU+P/T8BCwOG3rfU3z1fvQDB9NoJymS0dOVHR/gIW6QztFGM2efNJjZwlTWTA==" saltValue="HQlk5hfsI7psdxz/lQhN+Q==" spinCount="100000" sheet="1" objects="1" scenarios="1"/>
  <mergeCells count="26">
    <mergeCell ref="A16:Q17"/>
    <mergeCell ref="A19:A20"/>
    <mergeCell ref="B19:E19"/>
    <mergeCell ref="F19:I19"/>
    <mergeCell ref="J19:M19"/>
    <mergeCell ref="Z19:AC19"/>
    <mergeCell ref="AD19:AG19"/>
    <mergeCell ref="AH19:AK19"/>
    <mergeCell ref="A29:A30"/>
    <mergeCell ref="B29:E29"/>
    <mergeCell ref="F29:I29"/>
    <mergeCell ref="J29:M29"/>
    <mergeCell ref="N29:Q29"/>
    <mergeCell ref="V19:Y19"/>
    <mergeCell ref="J39:M39"/>
    <mergeCell ref="N39:Q39"/>
    <mergeCell ref="A50:A51"/>
    <mergeCell ref="B50:E50"/>
    <mergeCell ref="F50:I50"/>
    <mergeCell ref="J50:M50"/>
    <mergeCell ref="N50:Q50"/>
    <mergeCell ref="A62:A63"/>
    <mergeCell ref="B62:E62"/>
    <mergeCell ref="A39:A40"/>
    <mergeCell ref="B39:E39"/>
    <mergeCell ref="F39:I39"/>
  </mergeCells>
  <dataValidations count="1">
    <dataValidation operator="greaterThanOrEqual" allowBlank="1" showInputMessage="1" showErrorMessage="1" sqref="B25:D25 F25:H25 J25:L25 B35:D35 F35:H35 V25:X25 Z25:AB25 AD25:AF25 AH25:AJ25 J45:L45 N45:P45 J35:L35 N35:P35 B45:D45 F45:H45"/>
  </dataValidations>
  <pageMargins left="0.7" right="0.7" top="0.75" bottom="0.75" header="0.3" footer="0.3"/>
  <pageSetup paperSize="9" scale="50" orientation="portrait" r:id="rId1"/>
  <ignoredErrors>
    <ignoredError sqref="Q58 I58 E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Bienestar universitario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Daysi Carolina Herrera Cardenas</dc:creator>
  <cp:lastModifiedBy>Daysi Carolina Herrera Cardenas</cp:lastModifiedBy>
  <dcterms:created xsi:type="dcterms:W3CDTF">2017-08-22T22:35:30Z</dcterms:created>
  <dcterms:modified xsi:type="dcterms:W3CDTF">2017-08-23T17:29:12Z</dcterms:modified>
</cp:coreProperties>
</file>