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forme Rector\Informe Padre Juan Ubaldo\Boletín estadístico 2016-II 17.02.2017\Boletín 2017-I\Pagina Web\"/>
    </mc:Choice>
  </mc:AlternateContent>
  <bookViews>
    <workbookView xWindow="0" yWindow="0" windowWidth="20490" windowHeight="7755"/>
  </bookViews>
  <sheets>
    <sheet name="Apoyos financier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O21" i="1"/>
  <c r="V21" i="1"/>
  <c r="AC21" i="1"/>
  <c r="AJ21" i="1"/>
  <c r="H22" i="1"/>
  <c r="H27" i="1" s="1"/>
  <c r="O22" i="1"/>
  <c r="V22" i="1"/>
  <c r="V27" i="1" s="1"/>
  <c r="AC22" i="1"/>
  <c r="AJ22" i="1"/>
  <c r="AJ27" i="1" s="1"/>
  <c r="H23" i="1"/>
  <c r="O23" i="1"/>
  <c r="V23" i="1"/>
  <c r="AC23" i="1"/>
  <c r="AJ23" i="1"/>
  <c r="H24" i="1"/>
  <c r="O24" i="1"/>
  <c r="V24" i="1"/>
  <c r="AC24" i="1"/>
  <c r="AJ24" i="1"/>
  <c r="H25" i="1"/>
  <c r="O25" i="1"/>
  <c r="V25" i="1"/>
  <c r="AC25" i="1"/>
  <c r="AJ25" i="1"/>
  <c r="H26" i="1"/>
  <c r="O26" i="1"/>
  <c r="V26" i="1"/>
  <c r="AC26" i="1"/>
  <c r="AJ26" i="1"/>
  <c r="B27" i="1"/>
  <c r="C27" i="1"/>
  <c r="D27" i="1"/>
  <c r="E27" i="1"/>
  <c r="F27" i="1"/>
  <c r="G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H33" i="1" s="1"/>
  <c r="E33" i="1"/>
</calcChain>
</file>

<file path=xl/sharedStrings.xml><?xml version="1.0" encoding="utf-8"?>
<sst xmlns="http://schemas.openxmlformats.org/spreadsheetml/2006/main" count="71" uniqueCount="32">
  <si>
    <t xml:space="preserve">Fuente: Departamento de Sindicatura </t>
  </si>
  <si>
    <t>Total estudiantes en el programa Ser Pilo Paga</t>
  </si>
  <si>
    <t>Total estudiantes beneficiados con apoyo financiero</t>
  </si>
  <si>
    <t>***Neos no se suma al total de apoyos ya que se tiene en cuenta en el total de estudiantes Ser Pilo Paga</t>
  </si>
  <si>
    <t xml:space="preserve">** El apoyo financiero externo corresponde a los créditos otorgados por las entidades financieras </t>
  </si>
  <si>
    <t>* El apoyo financiero interno corresponde a los auxilios y descuentos otorgados a los estudiantes.</t>
  </si>
  <si>
    <t>Total</t>
  </si>
  <si>
    <t>VUAD</t>
  </si>
  <si>
    <t>Villavicencio</t>
  </si>
  <si>
    <t>Medellín</t>
  </si>
  <si>
    <t>Tunja</t>
  </si>
  <si>
    <t>Bucaramanga</t>
  </si>
  <si>
    <t>Bogotá</t>
  </si>
  <si>
    <t xml:space="preserve">Total Estudiantes </t>
  </si>
  <si>
    <t>Neos***</t>
  </si>
  <si>
    <t xml:space="preserve">Externo** </t>
  </si>
  <si>
    <t>Interno*</t>
  </si>
  <si>
    <t>Externo**</t>
  </si>
  <si>
    <t>Neos</t>
  </si>
  <si>
    <t>Total Apoyos</t>
  </si>
  <si>
    <t>Ser Pilo Paga</t>
  </si>
  <si>
    <t xml:space="preserve">Apoyos Posgrado </t>
  </si>
  <si>
    <t xml:space="preserve">Apoyos Pregrado  </t>
  </si>
  <si>
    <t xml:space="preserve">Apoyos Pregrado </t>
  </si>
  <si>
    <t>2017-I</t>
  </si>
  <si>
    <t>2016-II</t>
  </si>
  <si>
    <t>2016-I</t>
  </si>
  <si>
    <t>2015-II</t>
  </si>
  <si>
    <t>2015-I</t>
  </si>
  <si>
    <t>Sede - Seccional - VUAD</t>
  </si>
  <si>
    <t xml:space="preserve">APOYOS FINANCIEROS </t>
  </si>
  <si>
    <t>Fecha de corte 30 de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</si>
</sst>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1B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2F8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left"/>
    </xf>
    <xf numFmtId="3" fontId="3" fillId="0" borderId="0" xfId="0" applyNumberFormat="1" applyFont="1" applyBorder="1"/>
    <xf numFmtId="3" fontId="0" fillId="0" borderId="0" xfId="0" applyNumberFormat="1"/>
    <xf numFmtId="0" fontId="0" fillId="3" borderId="0" xfId="0" applyFill="1"/>
    <xf numFmtId="0" fontId="4" fillId="3" borderId="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3" fontId="7" fillId="3" borderId="20" xfId="0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/>
    </xf>
    <xf numFmtId="0" fontId="7" fillId="3" borderId="0" xfId="0" applyFont="1" applyFill="1"/>
    <xf numFmtId="0" fontId="5" fillId="3" borderId="0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2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/>
    </xf>
    <xf numFmtId="0" fontId="5" fillId="4" borderId="28" xfId="0" applyFont="1" applyFill="1" applyBorder="1" applyAlignment="1">
      <alignment horizontal="center" vertical="center" textRotation="90"/>
    </xf>
    <xf numFmtId="0" fontId="5" fillId="4" borderId="29" xfId="0" applyFont="1" applyFill="1" applyBorder="1" applyAlignment="1">
      <alignment horizontal="center" vertical="center" textRotation="90"/>
    </xf>
    <xf numFmtId="0" fontId="5" fillId="4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7" fillId="3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ifras Indice'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678656</xdr:colOff>
      <xdr:row>0</xdr:row>
      <xdr:rowOff>0</xdr:rowOff>
    </xdr:from>
    <xdr:to>
      <xdr:col>15</xdr:col>
      <xdr:colOff>379940</xdr:colOff>
      <xdr:row>5</xdr:row>
      <xdr:rowOff>99791</xdr:rowOff>
    </xdr:to>
    <xdr:pic>
      <xdr:nvPicPr>
        <xdr:cNvPr id="2" name="Imagen 1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7536656" y="0"/>
          <a:ext cx="4273284" cy="1052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631031</xdr:colOff>
      <xdr:row>6</xdr:row>
      <xdr:rowOff>59531</xdr:rowOff>
    </xdr:from>
    <xdr:ext cx="10271142" cy="1313702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1202531"/>
          <a:ext cx="10271142" cy="1313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178594</xdr:colOff>
      <xdr:row>0</xdr:row>
      <xdr:rowOff>142875</xdr:rowOff>
    </xdr:from>
    <xdr:to>
      <xdr:col>0</xdr:col>
      <xdr:colOff>1194858</xdr:colOff>
      <xdr:row>3</xdr:row>
      <xdr:rowOff>41834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178594" y="142875"/>
          <a:ext cx="1016264" cy="470459"/>
          <a:chOff x="104775" y="352425"/>
          <a:chExt cx="866775" cy="457200"/>
        </a:xfrm>
        <a:solidFill>
          <a:srgbClr val="951B80"/>
        </a:solidFill>
      </xdr:grpSpPr>
      <xdr:sp macro="" textlink="">
        <xdr:nvSpPr>
          <xdr:cNvPr id="5" name="Flecha izquierda 4"/>
          <xdr:cNvSpPr/>
        </xdr:nvSpPr>
        <xdr:spPr>
          <a:xfrm>
            <a:off x="104775" y="352425"/>
            <a:ext cx="866775" cy="457200"/>
          </a:xfrm>
          <a:prstGeom prst="leftArrow">
            <a:avLst/>
          </a:prstGeom>
          <a:grpFill/>
          <a:ln>
            <a:solidFill>
              <a:srgbClr val="951B80"/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257176" y="533400"/>
            <a:ext cx="704849" cy="123825"/>
          </a:xfrm>
          <a:prstGeom prst="rect">
            <a:avLst/>
          </a:prstGeom>
          <a:grpFill/>
          <a:ln>
            <a:solidFill>
              <a:srgbClr val="951B80"/>
            </a:solidFill>
          </a:ln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r>
              <a:rPr lang="es-CO" sz="900" b="1">
                <a:solidFill>
                  <a:schemeClr val="bg1"/>
                </a:solidFill>
              </a:rPr>
              <a:t>REGRESAR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1B80"/>
  </sheetPr>
  <dimension ref="A1:BA56"/>
  <sheetViews>
    <sheetView showGridLines="0" tabSelected="1" zoomScale="90" zoomScaleNormal="90" zoomScaleSheetLayoutView="90" workbookViewId="0">
      <selection activeCell="AI14" sqref="AI14"/>
    </sheetView>
  </sheetViews>
  <sheetFormatPr baseColWidth="10" defaultRowHeight="15" x14ac:dyDescent="0.25"/>
  <cols>
    <col min="1" max="1" width="19.85546875" style="1" customWidth="1"/>
    <col min="2" max="3" width="11" style="1" customWidth="1"/>
    <col min="4" max="4" width="9.28515625" customWidth="1"/>
    <col min="5" max="5" width="10.85546875" customWidth="1"/>
    <col min="6" max="6" width="9.28515625" customWidth="1"/>
    <col min="7" max="7" width="12.140625" customWidth="1"/>
    <col min="8" max="8" width="11.85546875" customWidth="1"/>
    <col min="9" max="9" width="12.5703125" customWidth="1"/>
    <col min="10" max="28" width="9.28515625" customWidth="1"/>
    <col min="29" max="31" width="11.42578125" customWidth="1"/>
    <col min="33" max="33" width="11.7109375" customWidth="1"/>
    <col min="36" max="36" width="11.42578125" customWidth="1"/>
    <col min="37" max="37" width="16.85546875" customWidth="1"/>
  </cols>
  <sheetData>
    <row r="1" spans="1:36" x14ac:dyDescent="0.25">
      <c r="A1" s="61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36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2"/>
    </row>
    <row r="3" spans="1:36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2"/>
    </row>
    <row r="4" spans="1:36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2"/>
    </row>
    <row r="5" spans="1:36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2"/>
    </row>
    <row r="6" spans="1:36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2"/>
    </row>
    <row r="7" spans="1:36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2"/>
    </row>
    <row r="8" spans="1:36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2"/>
    </row>
    <row r="9" spans="1:36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2"/>
    </row>
    <row r="10" spans="1:36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2"/>
    </row>
    <row r="11" spans="1:36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2"/>
    </row>
    <row r="12" spans="1:36" ht="15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2"/>
    </row>
    <row r="13" spans="1:36" ht="15.75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2"/>
    </row>
    <row r="14" spans="1:36" ht="15.75" customHeight="1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2"/>
    </row>
    <row r="15" spans="1:36" ht="15.75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2"/>
    </row>
    <row r="16" spans="1:36" ht="15.75" customHeight="1" x14ac:dyDescent="0.25">
      <c r="A16" s="72" t="s">
        <v>30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53" s="13" customFormat="1" ht="15.75" customHeight="1" thickBo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53" s="45" customFormat="1" ht="21.75" customHeight="1" thickBot="1" x14ac:dyDescent="0.3">
      <c r="A18" s="85" t="s">
        <v>29</v>
      </c>
      <c r="B18" s="68" t="s">
        <v>28</v>
      </c>
      <c r="C18" s="69"/>
      <c r="D18" s="69"/>
      <c r="E18" s="69"/>
      <c r="F18" s="69"/>
      <c r="G18" s="69"/>
      <c r="H18" s="69"/>
      <c r="I18" s="68" t="s">
        <v>27</v>
      </c>
      <c r="J18" s="69"/>
      <c r="K18" s="69"/>
      <c r="L18" s="69"/>
      <c r="M18" s="69"/>
      <c r="N18" s="69"/>
      <c r="O18" s="70"/>
      <c r="P18" s="68" t="s">
        <v>26</v>
      </c>
      <c r="Q18" s="69"/>
      <c r="R18" s="69"/>
      <c r="S18" s="69"/>
      <c r="T18" s="69"/>
      <c r="U18" s="69"/>
      <c r="V18" s="70"/>
      <c r="W18" s="68" t="s">
        <v>25</v>
      </c>
      <c r="X18" s="69"/>
      <c r="Y18" s="69"/>
      <c r="Z18" s="69"/>
      <c r="AA18" s="69"/>
      <c r="AB18" s="69"/>
      <c r="AC18" s="69"/>
      <c r="AD18" s="69" t="s">
        <v>24</v>
      </c>
      <c r="AE18" s="69"/>
      <c r="AF18" s="69"/>
      <c r="AG18" s="69"/>
      <c r="AH18" s="69"/>
      <c r="AI18" s="69"/>
      <c r="AJ18" s="69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59"/>
    </row>
    <row r="19" spans="1:53" s="45" customFormat="1" ht="27" customHeight="1" thickBot="1" x14ac:dyDescent="0.3">
      <c r="A19" s="86"/>
      <c r="B19" s="66" t="s">
        <v>23</v>
      </c>
      <c r="C19" s="67"/>
      <c r="D19" s="66" t="s">
        <v>21</v>
      </c>
      <c r="E19" s="67"/>
      <c r="F19" s="62" t="s">
        <v>20</v>
      </c>
      <c r="G19" s="63"/>
      <c r="H19" s="64" t="s">
        <v>19</v>
      </c>
      <c r="I19" s="66" t="s">
        <v>23</v>
      </c>
      <c r="J19" s="67"/>
      <c r="K19" s="66" t="s">
        <v>21</v>
      </c>
      <c r="L19" s="67"/>
      <c r="M19" s="62" t="s">
        <v>20</v>
      </c>
      <c r="N19" s="63"/>
      <c r="O19" s="64" t="s">
        <v>19</v>
      </c>
      <c r="P19" s="66" t="s">
        <v>22</v>
      </c>
      <c r="Q19" s="67"/>
      <c r="R19" s="66" t="s">
        <v>21</v>
      </c>
      <c r="S19" s="67"/>
      <c r="T19" s="62" t="s">
        <v>20</v>
      </c>
      <c r="U19" s="63"/>
      <c r="V19" s="64" t="s">
        <v>19</v>
      </c>
      <c r="W19" s="66" t="s">
        <v>22</v>
      </c>
      <c r="X19" s="67"/>
      <c r="Y19" s="66" t="s">
        <v>21</v>
      </c>
      <c r="Z19" s="67"/>
      <c r="AA19" s="62" t="s">
        <v>20</v>
      </c>
      <c r="AB19" s="63"/>
      <c r="AC19" s="64" t="s">
        <v>19</v>
      </c>
      <c r="AD19" s="66" t="s">
        <v>22</v>
      </c>
      <c r="AE19" s="67"/>
      <c r="AF19" s="58" t="s">
        <v>21</v>
      </c>
      <c r="AG19" s="57"/>
      <c r="AH19" s="62" t="s">
        <v>20</v>
      </c>
      <c r="AI19" s="63"/>
      <c r="AJ19" s="64" t="s">
        <v>19</v>
      </c>
      <c r="AK19" s="89"/>
      <c r="AL19" s="89"/>
      <c r="AM19" s="89"/>
      <c r="AN19" s="90"/>
      <c r="AO19" s="90"/>
      <c r="AP19" s="90"/>
      <c r="AQ19" s="89"/>
      <c r="AR19" s="89"/>
      <c r="AS19" s="89"/>
      <c r="AT19" s="89"/>
      <c r="AU19" s="89"/>
      <c r="AV19" s="90"/>
      <c r="AW19" s="90"/>
      <c r="AX19" s="90"/>
    </row>
    <row r="20" spans="1:53" s="45" customFormat="1" ht="75.75" customHeight="1" thickBot="1" x14ac:dyDescent="0.3">
      <c r="A20" s="87"/>
      <c r="B20" s="55" t="s">
        <v>16</v>
      </c>
      <c r="C20" s="56" t="s">
        <v>17</v>
      </c>
      <c r="D20" s="55" t="s">
        <v>16</v>
      </c>
      <c r="E20" s="54" t="s">
        <v>15</v>
      </c>
      <c r="F20" s="49" t="s">
        <v>14</v>
      </c>
      <c r="G20" s="48" t="s">
        <v>13</v>
      </c>
      <c r="H20" s="65"/>
      <c r="I20" s="55" t="s">
        <v>16</v>
      </c>
      <c r="J20" s="56" t="s">
        <v>17</v>
      </c>
      <c r="K20" s="55" t="s">
        <v>16</v>
      </c>
      <c r="L20" s="54" t="s">
        <v>15</v>
      </c>
      <c r="M20" s="53" t="s">
        <v>14</v>
      </c>
      <c r="N20" s="52" t="s">
        <v>13</v>
      </c>
      <c r="O20" s="65"/>
      <c r="P20" s="51" t="s">
        <v>16</v>
      </c>
      <c r="Q20" s="50" t="s">
        <v>17</v>
      </c>
      <c r="R20" s="51" t="s">
        <v>16</v>
      </c>
      <c r="S20" s="50" t="s">
        <v>15</v>
      </c>
      <c r="T20" s="49" t="s">
        <v>18</v>
      </c>
      <c r="U20" s="48" t="s">
        <v>13</v>
      </c>
      <c r="V20" s="65"/>
      <c r="W20" s="51" t="s">
        <v>16</v>
      </c>
      <c r="X20" s="50" t="s">
        <v>17</v>
      </c>
      <c r="Y20" s="51" t="s">
        <v>16</v>
      </c>
      <c r="Z20" s="50" t="s">
        <v>15</v>
      </c>
      <c r="AA20" s="49" t="s">
        <v>14</v>
      </c>
      <c r="AB20" s="48" t="s">
        <v>13</v>
      </c>
      <c r="AC20" s="65"/>
      <c r="AD20" s="51" t="s">
        <v>16</v>
      </c>
      <c r="AE20" s="50" t="s">
        <v>17</v>
      </c>
      <c r="AF20" s="51" t="s">
        <v>16</v>
      </c>
      <c r="AG20" s="50" t="s">
        <v>15</v>
      </c>
      <c r="AH20" s="49" t="s">
        <v>14</v>
      </c>
      <c r="AI20" s="48" t="s">
        <v>13</v>
      </c>
      <c r="AJ20" s="65"/>
      <c r="AK20" s="47"/>
      <c r="AL20" s="47"/>
      <c r="AM20" s="47"/>
      <c r="AN20" s="46"/>
      <c r="AO20" s="46"/>
      <c r="AP20" s="90"/>
      <c r="AQ20" s="47"/>
      <c r="AR20" s="47"/>
      <c r="AS20" s="47"/>
      <c r="AT20" s="47"/>
      <c r="AU20" s="47"/>
      <c r="AV20" s="46"/>
      <c r="AW20" s="46"/>
      <c r="AX20" s="90"/>
    </row>
    <row r="21" spans="1:53" s="13" customFormat="1" ht="24" customHeight="1" x14ac:dyDescent="0.25">
      <c r="A21" s="44" t="s">
        <v>12</v>
      </c>
      <c r="B21" s="30">
        <v>1518</v>
      </c>
      <c r="C21" s="29">
        <v>3130</v>
      </c>
      <c r="D21" s="29">
        <v>492</v>
      </c>
      <c r="E21" s="29">
        <v>381</v>
      </c>
      <c r="F21" s="29">
        <v>221</v>
      </c>
      <c r="G21" s="29">
        <v>221</v>
      </c>
      <c r="H21" s="18">
        <f t="shared" ref="H21:H26" si="0">SUM(B21:E21)+G21</f>
        <v>5742</v>
      </c>
      <c r="I21" s="43">
        <v>1690</v>
      </c>
      <c r="J21" s="42">
        <v>3229</v>
      </c>
      <c r="K21" s="25">
        <v>478</v>
      </c>
      <c r="L21" s="25">
        <v>409</v>
      </c>
      <c r="M21" s="24">
        <v>0</v>
      </c>
      <c r="N21" s="25">
        <v>221</v>
      </c>
      <c r="O21" s="18">
        <f t="shared" ref="O21:O26" si="1">SUM(I21:N21)</f>
        <v>6027</v>
      </c>
      <c r="P21" s="26">
        <v>1685</v>
      </c>
      <c r="Q21" s="25">
        <v>3416</v>
      </c>
      <c r="R21" s="25">
        <v>510</v>
      </c>
      <c r="S21" s="25">
        <v>358</v>
      </c>
      <c r="T21" s="42">
        <v>199</v>
      </c>
      <c r="U21" s="42">
        <v>211</v>
      </c>
      <c r="V21" s="18">
        <f t="shared" ref="V21:V26" si="2">SUM(P21:S21)+U21</f>
        <v>6180</v>
      </c>
      <c r="W21" s="26">
        <v>1835</v>
      </c>
      <c r="X21" s="25">
        <v>3506</v>
      </c>
      <c r="Y21" s="25">
        <v>492</v>
      </c>
      <c r="Z21" s="25">
        <v>402</v>
      </c>
      <c r="AA21" s="24">
        <v>0</v>
      </c>
      <c r="AB21" s="42">
        <v>415</v>
      </c>
      <c r="AC21" s="18">
        <f t="shared" ref="AC21:AC26" si="3">SUM(W21:Z21)+AB21</f>
        <v>6650</v>
      </c>
      <c r="AD21" s="41">
        <v>1930</v>
      </c>
      <c r="AE21" s="40">
        <v>3274</v>
      </c>
      <c r="AF21" s="40">
        <v>520</v>
      </c>
      <c r="AG21" s="40">
        <v>298</v>
      </c>
      <c r="AH21" s="39">
        <v>81</v>
      </c>
      <c r="AI21" s="38">
        <v>504</v>
      </c>
      <c r="AJ21" s="18">
        <f t="shared" ref="AJ21:AJ26" si="4">SUM(AD21:AG21)+AI21</f>
        <v>6526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3" s="13" customFormat="1" ht="24" customHeight="1" x14ac:dyDescent="0.25">
      <c r="A22" s="37" t="s">
        <v>11</v>
      </c>
      <c r="B22" s="30">
        <v>889</v>
      </c>
      <c r="C22" s="29">
        <v>2064</v>
      </c>
      <c r="D22" s="29">
        <v>307</v>
      </c>
      <c r="E22" s="29">
        <v>211</v>
      </c>
      <c r="F22" s="29">
        <v>0</v>
      </c>
      <c r="G22" s="29">
        <v>0</v>
      </c>
      <c r="H22" s="18">
        <f t="shared" si="0"/>
        <v>3471</v>
      </c>
      <c r="I22" s="30">
        <v>752</v>
      </c>
      <c r="J22" s="29">
        <v>2023</v>
      </c>
      <c r="K22" s="25">
        <v>333</v>
      </c>
      <c r="L22" s="25">
        <v>184</v>
      </c>
      <c r="M22" s="24">
        <v>0</v>
      </c>
      <c r="N22" s="25">
        <v>0</v>
      </c>
      <c r="O22" s="18">
        <f t="shared" si="1"/>
        <v>3292</v>
      </c>
      <c r="P22" s="26">
        <v>830</v>
      </c>
      <c r="Q22" s="25">
        <v>1929</v>
      </c>
      <c r="R22" s="25">
        <v>367</v>
      </c>
      <c r="S22" s="25">
        <v>153</v>
      </c>
      <c r="T22" s="36">
        <v>0</v>
      </c>
      <c r="U22" s="29">
        <v>0</v>
      </c>
      <c r="V22" s="18">
        <f t="shared" si="2"/>
        <v>3279</v>
      </c>
      <c r="W22" s="26">
        <v>698</v>
      </c>
      <c r="X22" s="25">
        <v>2134</v>
      </c>
      <c r="Y22" s="25">
        <v>377</v>
      </c>
      <c r="Z22" s="25">
        <v>187</v>
      </c>
      <c r="AA22" s="24">
        <v>0</v>
      </c>
      <c r="AB22" s="29">
        <v>3</v>
      </c>
      <c r="AC22" s="18">
        <f t="shared" si="3"/>
        <v>3399</v>
      </c>
      <c r="AD22" s="35">
        <v>1111</v>
      </c>
      <c r="AE22" s="34">
        <v>2034</v>
      </c>
      <c r="AF22" s="34">
        <v>291</v>
      </c>
      <c r="AG22" s="34">
        <v>124</v>
      </c>
      <c r="AH22" s="33">
        <v>198</v>
      </c>
      <c r="AI22" s="32">
        <v>204</v>
      </c>
      <c r="AJ22" s="18">
        <f t="shared" si="4"/>
        <v>3764</v>
      </c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3" s="13" customFormat="1" ht="24" customHeight="1" x14ac:dyDescent="0.25">
      <c r="A23" s="37" t="s">
        <v>10</v>
      </c>
      <c r="B23" s="26">
        <v>350</v>
      </c>
      <c r="C23" s="25">
        <v>0</v>
      </c>
      <c r="D23" s="25">
        <v>238</v>
      </c>
      <c r="E23" s="25">
        <v>0</v>
      </c>
      <c r="F23" s="25">
        <v>0</v>
      </c>
      <c r="G23" s="25">
        <v>0</v>
      </c>
      <c r="H23" s="18">
        <f t="shared" si="0"/>
        <v>588</v>
      </c>
      <c r="I23" s="26">
        <v>303</v>
      </c>
      <c r="J23" s="25">
        <v>0</v>
      </c>
      <c r="K23" s="25">
        <v>106</v>
      </c>
      <c r="L23" s="25">
        <v>0</v>
      </c>
      <c r="M23" s="24">
        <v>0</v>
      </c>
      <c r="N23" s="25">
        <v>0</v>
      </c>
      <c r="O23" s="18">
        <f t="shared" si="1"/>
        <v>409</v>
      </c>
      <c r="P23" s="26">
        <v>374</v>
      </c>
      <c r="Q23" s="25">
        <v>0</v>
      </c>
      <c r="R23" s="25">
        <v>595</v>
      </c>
      <c r="S23" s="25">
        <v>0</v>
      </c>
      <c r="T23" s="36">
        <v>0</v>
      </c>
      <c r="U23" s="29">
        <v>0</v>
      </c>
      <c r="V23" s="18">
        <f t="shared" si="2"/>
        <v>969</v>
      </c>
      <c r="W23" s="26">
        <v>312</v>
      </c>
      <c r="X23" s="25">
        <v>140</v>
      </c>
      <c r="Y23" s="25">
        <v>616</v>
      </c>
      <c r="Z23" s="25">
        <v>5</v>
      </c>
      <c r="AA23" s="24">
        <v>0</v>
      </c>
      <c r="AB23" s="29">
        <v>1</v>
      </c>
      <c r="AC23" s="18">
        <f t="shared" si="3"/>
        <v>1074</v>
      </c>
      <c r="AD23" s="35">
        <v>3032</v>
      </c>
      <c r="AE23" s="34">
        <v>1128</v>
      </c>
      <c r="AF23" s="34">
        <v>580</v>
      </c>
      <c r="AG23" s="34">
        <v>52</v>
      </c>
      <c r="AH23" s="33">
        <v>35</v>
      </c>
      <c r="AI23" s="32">
        <v>39</v>
      </c>
      <c r="AJ23" s="18">
        <f t="shared" si="4"/>
        <v>4831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3" s="13" customFormat="1" ht="24" customHeight="1" x14ac:dyDescent="0.25">
      <c r="A24" s="37" t="s">
        <v>9</v>
      </c>
      <c r="B24" s="30">
        <v>133</v>
      </c>
      <c r="C24" s="29">
        <v>180</v>
      </c>
      <c r="D24" s="29">
        <v>5</v>
      </c>
      <c r="E24" s="29">
        <v>0</v>
      </c>
      <c r="F24" s="29">
        <v>0</v>
      </c>
      <c r="G24" s="29">
        <v>0</v>
      </c>
      <c r="H24" s="18">
        <f t="shared" si="0"/>
        <v>318</v>
      </c>
      <c r="I24" s="30">
        <v>88</v>
      </c>
      <c r="J24" s="29">
        <v>183</v>
      </c>
      <c r="K24" s="25">
        <v>10</v>
      </c>
      <c r="L24" s="25">
        <v>0</v>
      </c>
      <c r="M24" s="24">
        <v>0</v>
      </c>
      <c r="N24" s="25">
        <v>0</v>
      </c>
      <c r="O24" s="18">
        <f t="shared" si="1"/>
        <v>281</v>
      </c>
      <c r="P24" s="26">
        <v>83</v>
      </c>
      <c r="Q24" s="25">
        <v>199</v>
      </c>
      <c r="R24" s="25">
        <v>13</v>
      </c>
      <c r="S24" s="25">
        <v>1</v>
      </c>
      <c r="T24" s="36">
        <v>0</v>
      </c>
      <c r="U24" s="29">
        <v>0</v>
      </c>
      <c r="V24" s="18">
        <f t="shared" si="2"/>
        <v>296</v>
      </c>
      <c r="W24" s="26">
        <v>98</v>
      </c>
      <c r="X24" s="25">
        <v>178</v>
      </c>
      <c r="Y24" s="25">
        <v>35</v>
      </c>
      <c r="Z24" s="25">
        <v>0</v>
      </c>
      <c r="AA24" s="24">
        <v>0</v>
      </c>
      <c r="AB24" s="29">
        <v>0</v>
      </c>
      <c r="AC24" s="18">
        <f t="shared" si="3"/>
        <v>311</v>
      </c>
      <c r="AD24" s="35">
        <v>102</v>
      </c>
      <c r="AE24" s="34">
        <v>130</v>
      </c>
      <c r="AF24" s="34">
        <v>43</v>
      </c>
      <c r="AG24" s="34">
        <v>0</v>
      </c>
      <c r="AH24" s="33">
        <v>3</v>
      </c>
      <c r="AI24" s="32">
        <v>3</v>
      </c>
      <c r="AJ24" s="18">
        <f t="shared" si="4"/>
        <v>278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3" s="13" customFormat="1" ht="24" customHeight="1" x14ac:dyDescent="0.25">
      <c r="A25" s="37" t="s">
        <v>8</v>
      </c>
      <c r="B25" s="30">
        <v>69</v>
      </c>
      <c r="C25" s="29">
        <v>10</v>
      </c>
      <c r="D25" s="29">
        <v>13</v>
      </c>
      <c r="E25" s="29">
        <v>1</v>
      </c>
      <c r="F25" s="29">
        <v>0</v>
      </c>
      <c r="G25" s="29">
        <v>0</v>
      </c>
      <c r="H25" s="18">
        <f t="shared" si="0"/>
        <v>93</v>
      </c>
      <c r="I25" s="30">
        <v>79</v>
      </c>
      <c r="J25" s="29">
        <v>36</v>
      </c>
      <c r="K25" s="25">
        <v>1</v>
      </c>
      <c r="L25" s="25">
        <v>0</v>
      </c>
      <c r="M25" s="24">
        <v>0</v>
      </c>
      <c r="N25" s="25">
        <v>0</v>
      </c>
      <c r="O25" s="18">
        <f t="shared" si="1"/>
        <v>116</v>
      </c>
      <c r="P25" s="26">
        <v>90</v>
      </c>
      <c r="Q25" s="25">
        <v>47</v>
      </c>
      <c r="R25" s="25">
        <v>12</v>
      </c>
      <c r="S25" s="25">
        <v>0</v>
      </c>
      <c r="T25" s="36">
        <v>0</v>
      </c>
      <c r="U25" s="29">
        <v>0</v>
      </c>
      <c r="V25" s="18">
        <f t="shared" si="2"/>
        <v>149</v>
      </c>
      <c r="W25" s="26">
        <v>154</v>
      </c>
      <c r="X25" s="25">
        <v>77</v>
      </c>
      <c r="Y25" s="25">
        <v>13</v>
      </c>
      <c r="Z25" s="25">
        <v>0</v>
      </c>
      <c r="AA25" s="24">
        <v>0</v>
      </c>
      <c r="AB25" s="29">
        <v>11</v>
      </c>
      <c r="AC25" s="18">
        <f t="shared" si="3"/>
        <v>255</v>
      </c>
      <c r="AD25" s="35">
        <v>276</v>
      </c>
      <c r="AE25" s="34">
        <v>1156</v>
      </c>
      <c r="AF25" s="34">
        <v>37</v>
      </c>
      <c r="AG25" s="34">
        <v>3</v>
      </c>
      <c r="AH25" s="33">
        <v>21</v>
      </c>
      <c r="AI25" s="32">
        <v>39</v>
      </c>
      <c r="AJ25" s="18">
        <f t="shared" si="4"/>
        <v>1511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3" s="13" customFormat="1" ht="24" customHeight="1" thickBot="1" x14ac:dyDescent="0.3">
      <c r="A26" s="31" t="s">
        <v>7</v>
      </c>
      <c r="B26" s="30">
        <v>985</v>
      </c>
      <c r="C26" s="29">
        <v>2310</v>
      </c>
      <c r="D26" s="29">
        <v>186</v>
      </c>
      <c r="E26" s="29">
        <v>381</v>
      </c>
      <c r="F26" s="29">
        <v>39</v>
      </c>
      <c r="G26" s="29">
        <v>39</v>
      </c>
      <c r="H26" s="18">
        <f t="shared" si="0"/>
        <v>3901</v>
      </c>
      <c r="I26" s="28">
        <v>1468</v>
      </c>
      <c r="J26" s="23">
        <v>1977</v>
      </c>
      <c r="K26" s="25">
        <v>233</v>
      </c>
      <c r="L26" s="25">
        <v>506</v>
      </c>
      <c r="M26" s="24">
        <v>0</v>
      </c>
      <c r="N26" s="25">
        <v>33</v>
      </c>
      <c r="O26" s="18">
        <f t="shared" si="1"/>
        <v>4217</v>
      </c>
      <c r="P26" s="26">
        <v>1046</v>
      </c>
      <c r="Q26" s="25">
        <v>1882</v>
      </c>
      <c r="R26" s="25">
        <v>136</v>
      </c>
      <c r="S26" s="25">
        <v>597</v>
      </c>
      <c r="T26" s="27">
        <v>0</v>
      </c>
      <c r="U26" s="23">
        <v>33</v>
      </c>
      <c r="V26" s="18">
        <f t="shared" si="2"/>
        <v>3694</v>
      </c>
      <c r="W26" s="26">
        <v>564</v>
      </c>
      <c r="X26" s="25">
        <v>1380</v>
      </c>
      <c r="Y26" s="25">
        <v>125</v>
      </c>
      <c r="Z26" s="25">
        <v>920</v>
      </c>
      <c r="AA26" s="24">
        <v>0</v>
      </c>
      <c r="AB26" s="23">
        <v>30</v>
      </c>
      <c r="AC26" s="18">
        <f t="shared" si="3"/>
        <v>3019</v>
      </c>
      <c r="AD26" s="22">
        <v>1473</v>
      </c>
      <c r="AE26" s="21">
        <v>1382</v>
      </c>
      <c r="AF26" s="21">
        <v>182</v>
      </c>
      <c r="AG26" s="21">
        <v>798</v>
      </c>
      <c r="AH26" s="20">
        <v>0</v>
      </c>
      <c r="AI26" s="19">
        <v>32</v>
      </c>
      <c r="AJ26" s="18">
        <f t="shared" si="4"/>
        <v>3867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3" s="13" customFormat="1" ht="24" customHeight="1" thickBot="1" x14ac:dyDescent="0.3">
      <c r="A27" s="17" t="s">
        <v>6</v>
      </c>
      <c r="B27" s="16">
        <f t="shared" ref="B27:AJ27" si="5">SUM(B21:B26)</f>
        <v>3944</v>
      </c>
      <c r="C27" s="16">
        <f t="shared" si="5"/>
        <v>7694</v>
      </c>
      <c r="D27" s="16">
        <f t="shared" si="5"/>
        <v>1241</v>
      </c>
      <c r="E27" s="16">
        <f t="shared" si="5"/>
        <v>974</v>
      </c>
      <c r="F27" s="16">
        <f t="shared" si="5"/>
        <v>260</v>
      </c>
      <c r="G27" s="16">
        <f t="shared" si="5"/>
        <v>260</v>
      </c>
      <c r="H27" s="16">
        <f t="shared" si="5"/>
        <v>14113</v>
      </c>
      <c r="I27" s="16">
        <f t="shared" si="5"/>
        <v>4380</v>
      </c>
      <c r="J27" s="16">
        <f t="shared" si="5"/>
        <v>7448</v>
      </c>
      <c r="K27" s="16">
        <f t="shared" si="5"/>
        <v>1161</v>
      </c>
      <c r="L27" s="16">
        <f t="shared" si="5"/>
        <v>1099</v>
      </c>
      <c r="M27" s="16">
        <f t="shared" si="5"/>
        <v>0</v>
      </c>
      <c r="N27" s="16">
        <f t="shared" si="5"/>
        <v>254</v>
      </c>
      <c r="O27" s="16">
        <f t="shared" si="5"/>
        <v>14342</v>
      </c>
      <c r="P27" s="16">
        <f t="shared" si="5"/>
        <v>4108</v>
      </c>
      <c r="Q27" s="16">
        <f t="shared" si="5"/>
        <v>7473</v>
      </c>
      <c r="R27" s="16">
        <f t="shared" si="5"/>
        <v>1633</v>
      </c>
      <c r="S27" s="16">
        <f t="shared" si="5"/>
        <v>1109</v>
      </c>
      <c r="T27" s="16">
        <f t="shared" si="5"/>
        <v>199</v>
      </c>
      <c r="U27" s="16">
        <f t="shared" si="5"/>
        <v>244</v>
      </c>
      <c r="V27" s="16">
        <f t="shared" si="5"/>
        <v>14567</v>
      </c>
      <c r="W27" s="16">
        <f t="shared" si="5"/>
        <v>3661</v>
      </c>
      <c r="X27" s="16">
        <f t="shared" si="5"/>
        <v>7415</v>
      </c>
      <c r="Y27" s="16">
        <f t="shared" si="5"/>
        <v>1658</v>
      </c>
      <c r="Z27" s="16">
        <f t="shared" si="5"/>
        <v>1514</v>
      </c>
      <c r="AA27" s="16">
        <f t="shared" si="5"/>
        <v>0</v>
      </c>
      <c r="AB27" s="16">
        <f t="shared" si="5"/>
        <v>460</v>
      </c>
      <c r="AC27" s="16">
        <f t="shared" si="5"/>
        <v>14708</v>
      </c>
      <c r="AD27" s="16">
        <f t="shared" si="5"/>
        <v>7924</v>
      </c>
      <c r="AE27" s="16">
        <f t="shared" si="5"/>
        <v>9104</v>
      </c>
      <c r="AF27" s="16">
        <f t="shared" si="5"/>
        <v>1653</v>
      </c>
      <c r="AG27" s="16">
        <f t="shared" si="5"/>
        <v>1275</v>
      </c>
      <c r="AH27" s="16">
        <f t="shared" si="5"/>
        <v>338</v>
      </c>
      <c r="AI27" s="16">
        <f t="shared" si="5"/>
        <v>821</v>
      </c>
      <c r="AJ27" s="15">
        <f t="shared" si="5"/>
        <v>20777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3" ht="15" customHeight="1" x14ac:dyDescent="0.25">
      <c r="A28" s="2"/>
      <c r="B28" s="2"/>
      <c r="C28" s="2"/>
      <c r="D28" s="11"/>
      <c r="E28" s="9"/>
      <c r="F28" s="9"/>
      <c r="G28" s="9"/>
      <c r="H28" s="9"/>
      <c r="I28" s="9"/>
      <c r="J28" s="3"/>
      <c r="K28" s="2"/>
      <c r="AF28" s="12"/>
      <c r="AG28" s="12"/>
    </row>
    <row r="29" spans="1:53" ht="15" customHeight="1" x14ac:dyDescent="0.25">
      <c r="A29" s="10" t="s">
        <v>5</v>
      </c>
      <c r="B29" s="10"/>
      <c r="C29" s="10"/>
      <c r="D29" s="9"/>
      <c r="E29" s="11"/>
      <c r="F29" s="9"/>
      <c r="G29" s="9"/>
      <c r="H29" s="11"/>
      <c r="I29" s="9"/>
      <c r="J29" s="3"/>
      <c r="K29" s="2"/>
    </row>
    <row r="30" spans="1:53" ht="15" customHeight="1" x14ac:dyDescent="0.25">
      <c r="A30" s="10" t="s">
        <v>4</v>
      </c>
      <c r="B30" s="10"/>
      <c r="C30" s="10"/>
      <c r="D30" s="9"/>
      <c r="E30" s="9"/>
      <c r="F30" s="9"/>
      <c r="G30" s="9"/>
      <c r="H30" s="9"/>
      <c r="I30" s="9"/>
      <c r="J30" s="3"/>
      <c r="K30" s="2"/>
    </row>
    <row r="31" spans="1:53" ht="15" customHeight="1" x14ac:dyDescent="0.25">
      <c r="A31" s="10" t="s">
        <v>3</v>
      </c>
      <c r="B31" s="10"/>
      <c r="C31" s="10"/>
      <c r="D31" s="9"/>
      <c r="E31" s="9"/>
      <c r="F31" s="9"/>
      <c r="G31" s="9"/>
      <c r="H31" s="9"/>
      <c r="I31" s="9"/>
      <c r="J31" s="3"/>
      <c r="K31" s="2"/>
    </row>
    <row r="32" spans="1:53" ht="15" customHeight="1" thickBot="1" x14ac:dyDescent="0.3"/>
    <row r="33" spans="1:36" ht="35.25" customHeight="1" x14ac:dyDescent="0.25">
      <c r="A33" s="3"/>
      <c r="B33" s="3"/>
      <c r="C33" s="73" t="s">
        <v>2</v>
      </c>
      <c r="D33" s="74"/>
      <c r="E33" s="82">
        <f>+P27+Q27+S27+R27</f>
        <v>14323</v>
      </c>
      <c r="F33" s="74" t="s">
        <v>1</v>
      </c>
      <c r="G33" s="74"/>
      <c r="H33" s="79">
        <f>+AI27</f>
        <v>821</v>
      </c>
      <c r="I33" s="3"/>
      <c r="J33" s="3"/>
      <c r="K33" s="2"/>
    </row>
    <row r="34" spans="1:36" ht="22.5" customHeight="1" x14ac:dyDescent="0.25">
      <c r="A34" s="3"/>
      <c r="B34" s="3"/>
      <c r="C34" s="75"/>
      <c r="D34" s="76"/>
      <c r="E34" s="83"/>
      <c r="F34" s="76"/>
      <c r="G34" s="76"/>
      <c r="H34" s="80"/>
      <c r="I34" s="3"/>
      <c r="J34" s="3"/>
      <c r="K34" s="2"/>
    </row>
    <row r="35" spans="1:36" ht="22.5" customHeight="1" thickBot="1" x14ac:dyDescent="0.3">
      <c r="A35" s="3"/>
      <c r="B35" s="3"/>
      <c r="C35" s="77"/>
      <c r="D35" s="78"/>
      <c r="E35" s="84"/>
      <c r="F35" s="78"/>
      <c r="G35" s="78"/>
      <c r="H35" s="81"/>
      <c r="I35" s="3"/>
      <c r="J35" s="3"/>
      <c r="K35" s="2"/>
    </row>
    <row r="36" spans="1:36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2"/>
    </row>
    <row r="37" spans="1:36" ht="15" customHeight="1" x14ac:dyDescent="0.25">
      <c r="A37" s="71" t="s">
        <v>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2"/>
    </row>
    <row r="39" spans="1:3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2"/>
    </row>
    <row r="40" spans="1:3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</row>
    <row r="41" spans="1:3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</row>
    <row r="42" spans="1:3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</row>
    <row r="43" spans="1:3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3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3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3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3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3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7"/>
      <c r="B50" s="7"/>
      <c r="C50" s="7"/>
      <c r="D50" s="6"/>
      <c r="E50" s="6"/>
      <c r="F50" s="4"/>
      <c r="G50" s="4"/>
      <c r="H50" s="5"/>
      <c r="I50" s="4"/>
      <c r="J50" s="8"/>
    </row>
    <row r="51" spans="1:10" x14ac:dyDescent="0.25">
      <c r="A51" s="7"/>
      <c r="B51" s="7"/>
      <c r="C51" s="7"/>
      <c r="D51" s="6"/>
      <c r="E51" s="6"/>
      <c r="F51" s="4"/>
      <c r="G51" s="4"/>
      <c r="H51" s="5"/>
      <c r="I51" s="4"/>
      <c r="J51" s="4"/>
    </row>
    <row r="52" spans="1:10" x14ac:dyDescent="0.25">
      <c r="A52" s="7"/>
      <c r="B52" s="7"/>
      <c r="C52" s="7"/>
      <c r="D52" s="6"/>
      <c r="E52" s="6"/>
      <c r="F52" s="4"/>
      <c r="G52" s="4"/>
      <c r="H52" s="5"/>
      <c r="I52" s="4"/>
      <c r="J52" s="4"/>
    </row>
    <row r="53" spans="1:10" x14ac:dyDescent="0.25">
      <c r="A53" s="7"/>
      <c r="B53" s="7"/>
      <c r="C53" s="7"/>
      <c r="D53" s="6"/>
      <c r="E53" s="6"/>
      <c r="F53" s="4"/>
      <c r="G53" s="4"/>
      <c r="H53" s="5"/>
      <c r="I53" s="4"/>
      <c r="J53" s="4"/>
    </row>
    <row r="54" spans="1:10" x14ac:dyDescent="0.25">
      <c r="A54" s="7"/>
      <c r="B54" s="7"/>
      <c r="C54" s="7"/>
      <c r="D54" s="6"/>
      <c r="E54" s="6"/>
      <c r="F54" s="4"/>
      <c r="G54" s="4"/>
      <c r="H54" s="5"/>
      <c r="I54" s="4"/>
      <c r="J54" s="4"/>
    </row>
    <row r="55" spans="1:10" x14ac:dyDescent="0.25">
      <c r="A55" s="3"/>
      <c r="B55" s="3"/>
      <c r="C55" s="3"/>
      <c r="D55" s="2"/>
      <c r="E55" s="2"/>
      <c r="F55" s="2"/>
      <c r="G55" s="2"/>
      <c r="H55" s="2"/>
      <c r="I55" s="2"/>
      <c r="J55" s="2"/>
    </row>
    <row r="56" spans="1:10" x14ac:dyDescent="0.25">
      <c r="A56" s="3"/>
      <c r="B56" s="3"/>
      <c r="C56" s="3"/>
      <c r="D56" s="2"/>
      <c r="E56" s="2"/>
      <c r="F56" s="2"/>
      <c r="G56" s="2"/>
      <c r="H56" s="2"/>
      <c r="I56" s="2"/>
      <c r="J56" s="2"/>
    </row>
  </sheetData>
  <sheetProtection algorithmName="SHA-512" hashValue="0pVK/1RHw5ousCq5fe4kbqcfwf0wd6beJnsuNlSfGskAwJ41vpe6Aw21ACjWqOBUEAOOvl+tmYYOpzY4/DZySA==" saltValue="LELzQT7bm2TGO0DcdlZwjg==" spinCount="100000" sheet="1" objects="1" scenarios="1"/>
  <mergeCells count="40">
    <mergeCell ref="AS18:AZ18"/>
    <mergeCell ref="AQ19:AR19"/>
    <mergeCell ref="AS19:AU19"/>
    <mergeCell ref="AV19:AW19"/>
    <mergeCell ref="AX19:AX20"/>
    <mergeCell ref="AK18:AR18"/>
    <mergeCell ref="AK19:AM19"/>
    <mergeCell ref="AN19:AO19"/>
    <mergeCell ref="AP19:AP20"/>
    <mergeCell ref="A37:AJ37"/>
    <mergeCell ref="A16:AJ16"/>
    <mergeCell ref="C33:D35"/>
    <mergeCell ref="F33:G35"/>
    <mergeCell ref="H33:H35"/>
    <mergeCell ref="E33:E35"/>
    <mergeCell ref="A18:A20"/>
    <mergeCell ref="B19:C19"/>
    <mergeCell ref="P19:Q19"/>
    <mergeCell ref="R19:S19"/>
    <mergeCell ref="AJ19:AJ20"/>
    <mergeCell ref="B18:H18"/>
    <mergeCell ref="I18:O18"/>
    <mergeCell ref="K19:L19"/>
    <mergeCell ref="P18:V18"/>
    <mergeCell ref="W18:AC18"/>
    <mergeCell ref="AD18:AJ18"/>
    <mergeCell ref="D19:E19"/>
    <mergeCell ref="T19:U19"/>
    <mergeCell ref="AA19:AB19"/>
    <mergeCell ref="V19:V20"/>
    <mergeCell ref="H19:H20"/>
    <mergeCell ref="F19:G19"/>
    <mergeCell ref="I19:J19"/>
    <mergeCell ref="M19:N19"/>
    <mergeCell ref="O19:O20"/>
    <mergeCell ref="AH19:AI19"/>
    <mergeCell ref="AC19:AC20"/>
    <mergeCell ref="AD19:AE19"/>
    <mergeCell ref="Y19:Z19"/>
    <mergeCell ref="W19:X19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 financieros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 Carolina Herrera Cardenas</dc:creator>
  <cp:lastModifiedBy>Daysi Carolina Herrera Cardenas</cp:lastModifiedBy>
  <dcterms:created xsi:type="dcterms:W3CDTF">2017-09-29T15:21:37Z</dcterms:created>
  <dcterms:modified xsi:type="dcterms:W3CDTF">2017-10-02T14:23:24Z</dcterms:modified>
</cp:coreProperties>
</file>