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300- Boletines Estadísticos\Boletín estadístico\Pagina Web\2018-1\"/>
    </mc:Choice>
  </mc:AlternateContent>
  <bookViews>
    <workbookView xWindow="0" yWindow="0" windowWidth="13140" windowHeight="11490" firstSheet="3" activeTab="4"/>
  </bookViews>
  <sheets>
    <sheet name="Material Bibliográfico" sheetId="1" r:id="rId1"/>
    <sheet name="Circulación y préstamo" sheetId="2" r:id="rId2"/>
    <sheet name="Repositorio Instituciona" sheetId="3" r:id="rId3"/>
    <sheet name="Recursos virtuales" sheetId="4" r:id="rId4"/>
    <sheet name="Cursos, talleres y parti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C51" i="2"/>
  <c r="D51" i="2"/>
  <c r="E51" i="2"/>
  <c r="F51" i="2"/>
  <c r="G51" i="2"/>
  <c r="H51" i="2"/>
  <c r="C52" i="2"/>
  <c r="D52" i="2"/>
  <c r="E52" i="2"/>
  <c r="F52" i="2"/>
  <c r="G52" i="2"/>
  <c r="H52" i="2"/>
  <c r="C53" i="2"/>
  <c r="D53" i="2"/>
  <c r="E53" i="2"/>
  <c r="F53" i="2"/>
  <c r="G53" i="2"/>
  <c r="H53" i="2"/>
  <c r="C54" i="2"/>
  <c r="D54" i="2"/>
  <c r="E54" i="2"/>
  <c r="F54" i="2"/>
  <c r="G54" i="2"/>
  <c r="H54" i="2"/>
  <c r="C55" i="2"/>
  <c r="D55" i="2"/>
  <c r="E55" i="2"/>
  <c r="F55" i="2"/>
  <c r="G55" i="2"/>
  <c r="H55" i="2"/>
  <c r="C56" i="2"/>
  <c r="D56" i="2"/>
  <c r="E56" i="2"/>
  <c r="F56" i="2"/>
  <c r="G56" i="2"/>
  <c r="H56" i="2"/>
  <c r="C57" i="2"/>
  <c r="D57" i="2"/>
  <c r="E57" i="2"/>
  <c r="F57" i="2"/>
  <c r="G57" i="2"/>
  <c r="H57" i="2"/>
  <c r="B57" i="2"/>
  <c r="B56" i="2"/>
  <c r="B54" i="2"/>
  <c r="B53" i="2"/>
  <c r="B52" i="2"/>
  <c r="B51" i="2"/>
  <c r="B22" i="4" l="1"/>
  <c r="B21" i="4"/>
  <c r="C22" i="6" l="1"/>
  <c r="D22" i="6"/>
  <c r="E22" i="6"/>
  <c r="F22" i="6"/>
  <c r="G22" i="6"/>
  <c r="H22" i="6"/>
  <c r="G21" i="6"/>
  <c r="H21" i="6"/>
  <c r="C21" i="6"/>
  <c r="D21" i="6"/>
  <c r="E21" i="6"/>
  <c r="F21" i="6"/>
  <c r="B22" i="6"/>
  <c r="B21" i="6"/>
  <c r="C22" i="4"/>
  <c r="D22" i="4"/>
  <c r="E22" i="4"/>
  <c r="F22" i="4"/>
  <c r="G22" i="4"/>
  <c r="H22" i="4"/>
  <c r="C21" i="4"/>
  <c r="D21" i="4"/>
  <c r="E21" i="4"/>
  <c r="F21" i="4"/>
  <c r="G21" i="4"/>
  <c r="H21" i="4"/>
  <c r="S8" i="4"/>
  <c r="B55" i="2"/>
  <c r="B52" i="1" l="1"/>
  <c r="C52" i="1"/>
  <c r="D52" i="1"/>
  <c r="E52" i="1"/>
  <c r="F52" i="1"/>
  <c r="G52" i="1"/>
  <c r="H52" i="1"/>
  <c r="B53" i="1"/>
  <c r="C53" i="1"/>
  <c r="D53" i="1"/>
  <c r="E53" i="1"/>
  <c r="F53" i="1"/>
  <c r="G53" i="1"/>
  <c r="H53" i="1"/>
  <c r="B54" i="1"/>
  <c r="C54" i="1"/>
  <c r="D54" i="1"/>
  <c r="E54" i="1"/>
  <c r="F54" i="1"/>
  <c r="G54" i="1"/>
  <c r="H54" i="1"/>
  <c r="B55" i="1"/>
  <c r="C55" i="1"/>
  <c r="D55" i="1"/>
  <c r="F55" i="1"/>
  <c r="G55" i="1"/>
  <c r="H55" i="1"/>
  <c r="B56" i="1"/>
  <c r="C56" i="1"/>
  <c r="D56" i="1"/>
  <c r="E56" i="1"/>
  <c r="F56" i="1"/>
  <c r="G56" i="1"/>
  <c r="H56" i="1"/>
  <c r="B57" i="1"/>
  <c r="C57" i="1"/>
  <c r="D57" i="1"/>
  <c r="E57" i="1"/>
  <c r="F57" i="1"/>
  <c r="G57" i="1"/>
  <c r="H57" i="1"/>
  <c r="C51" i="1"/>
  <c r="D51" i="1"/>
  <c r="E51" i="1"/>
  <c r="F51" i="1"/>
  <c r="G51" i="1"/>
  <c r="H51" i="1"/>
  <c r="B51" i="1"/>
  <c r="H43" i="2" l="1"/>
  <c r="G43" i="2"/>
  <c r="F43" i="2"/>
  <c r="E43" i="2"/>
  <c r="D43" i="2"/>
  <c r="C43" i="2"/>
  <c r="B43" i="2"/>
  <c r="H35" i="2"/>
  <c r="G35" i="2"/>
  <c r="F35" i="2"/>
  <c r="E35" i="2"/>
  <c r="D35" i="2"/>
  <c r="C35" i="2"/>
  <c r="B35" i="2"/>
  <c r="H19" i="2"/>
  <c r="G19" i="2"/>
  <c r="F19" i="2"/>
  <c r="E19" i="2"/>
  <c r="D19" i="2"/>
  <c r="C19" i="2"/>
  <c r="B19" i="2"/>
  <c r="H3" i="2"/>
  <c r="G3" i="2"/>
  <c r="F3" i="2"/>
  <c r="E3" i="2"/>
  <c r="D3" i="2"/>
  <c r="C3" i="2"/>
  <c r="B3" i="2"/>
  <c r="H27" i="2"/>
  <c r="G27" i="2"/>
  <c r="F27" i="2"/>
  <c r="E27" i="2"/>
  <c r="D27" i="2"/>
  <c r="C27" i="2"/>
  <c r="B27" i="2"/>
  <c r="C11" i="2"/>
  <c r="D11" i="2"/>
  <c r="E11" i="2"/>
  <c r="F11" i="2"/>
  <c r="G11" i="2"/>
  <c r="H11" i="2"/>
  <c r="B11" i="2"/>
  <c r="H43" i="1"/>
  <c r="G43" i="1"/>
  <c r="F43" i="1"/>
  <c r="E43" i="1"/>
  <c r="D43" i="1"/>
  <c r="C43" i="1"/>
  <c r="B43" i="1"/>
  <c r="C35" i="1"/>
  <c r="D35" i="1"/>
  <c r="E35" i="1"/>
  <c r="F35" i="1"/>
  <c r="G35" i="1"/>
  <c r="H35" i="1"/>
  <c r="B35" i="1"/>
  <c r="C19" i="1"/>
  <c r="D19" i="1"/>
  <c r="E19" i="1"/>
  <c r="F19" i="1"/>
  <c r="G19" i="1"/>
  <c r="H19" i="1"/>
  <c r="B19" i="1"/>
  <c r="C3" i="1"/>
  <c r="D3" i="1"/>
  <c r="E3" i="1"/>
  <c r="F3" i="1"/>
  <c r="G3" i="1"/>
  <c r="H3" i="1"/>
  <c r="B3" i="1"/>
  <c r="C27" i="1"/>
  <c r="D27" i="1"/>
  <c r="E27" i="1"/>
  <c r="F27" i="1"/>
  <c r="G27" i="1"/>
  <c r="H27" i="1"/>
  <c r="B27" i="1"/>
  <c r="C11" i="1"/>
  <c r="D11" i="1"/>
  <c r="E11" i="1"/>
  <c r="F11" i="1"/>
  <c r="G11" i="1"/>
  <c r="H11" i="1"/>
  <c r="B11" i="1"/>
</calcChain>
</file>

<file path=xl/sharedStrings.xml><?xml version="1.0" encoding="utf-8"?>
<sst xmlns="http://schemas.openxmlformats.org/spreadsheetml/2006/main" count="197" uniqueCount="67">
  <si>
    <t>2015-I</t>
  </si>
  <si>
    <t>2015-II</t>
  </si>
  <si>
    <t>2016-I</t>
  </si>
  <si>
    <t>2016-II</t>
  </si>
  <si>
    <t>2017-I</t>
  </si>
  <si>
    <t>2017-II</t>
  </si>
  <si>
    <t>2018-I</t>
  </si>
  <si>
    <t>Bucaramanga</t>
  </si>
  <si>
    <t>Medellín</t>
  </si>
  <si>
    <t>Principal</t>
  </si>
  <si>
    <t>Tunja</t>
  </si>
  <si>
    <t>Villavicencio</t>
  </si>
  <si>
    <t>VUAD</t>
  </si>
  <si>
    <t>Total   Cantidad  Préstamos - Renovaciones</t>
  </si>
  <si>
    <t>Total   Cantidad  préstamos externos</t>
  </si>
  <si>
    <t>Total   Cantidad  Préstamos - Consulta en sala</t>
  </si>
  <si>
    <t>Total   Cantidad  Préstamos Interbibliotecarios atendidos</t>
  </si>
  <si>
    <t>Total   Cantidad  Préstamos Interbibliotecarios solicitados</t>
  </si>
  <si>
    <t>Total   Cantidad  Préstamos Equipos  cómputo</t>
  </si>
  <si>
    <t>Total   Cantidad  Usuarios que visitan las instalaciones CRAI</t>
  </si>
  <si>
    <t>CRAI - USTA</t>
  </si>
  <si>
    <t>Sede - Seccional / Periodo Académico</t>
  </si>
  <si>
    <t>Total  de Cantidad de  cursos y talleres</t>
  </si>
  <si>
    <t>Total  de Número de Participantes en  los cursos  de Formación de usuarios</t>
  </si>
  <si>
    <t>Cantidad de  cursos y talleres</t>
  </si>
  <si>
    <t>Número de Participantes en  los cursos  de Formación de usuarios</t>
  </si>
  <si>
    <t xml:space="preserve"> Formación de usuarios</t>
  </si>
  <si>
    <t>Sede - Seccional / Periodo Académico / Cursos, Talleres y Participantes</t>
  </si>
  <si>
    <t>Títulos</t>
  </si>
  <si>
    <t>Volúmenes</t>
  </si>
  <si>
    <t>títulos revistas físicas</t>
  </si>
  <si>
    <t>fascículosrevistas físicas</t>
  </si>
  <si>
    <t>títulos material audiovisual</t>
  </si>
  <si>
    <t>volúmenes material audiovisual</t>
  </si>
  <si>
    <t xml:space="preserve"> Tesis y trabajosgrado</t>
  </si>
  <si>
    <t>Tesis y trabajosgrado</t>
  </si>
  <si>
    <t>Total  de Títulos</t>
  </si>
  <si>
    <t>Total  de Volúmenes</t>
  </si>
  <si>
    <t>Total  de títulos revistas físicas</t>
  </si>
  <si>
    <t>Total  de fascículos de revistas físicas</t>
  </si>
  <si>
    <t>Total  de títulos material audiovisual</t>
  </si>
  <si>
    <t>Total  de volúmenes material audiovisual</t>
  </si>
  <si>
    <t>Total  de  Tesis y trabajos de grado</t>
  </si>
  <si>
    <t>Títulos revistas físicas</t>
  </si>
  <si>
    <t>Fascículosrevistas físicas</t>
  </si>
  <si>
    <t>Evolución Material Bibliográfico, por Sede, Seccional y VUAD (Cantidad)</t>
  </si>
  <si>
    <t xml:space="preserve"> Circulación y Préstamo, por Sede, Seccional y VUAD (Cantidad)</t>
  </si>
  <si>
    <t>Préstamos - Renovaciones</t>
  </si>
  <si>
    <t>préstamos externos</t>
  </si>
  <si>
    <t>Préstamos - Consulta en sala</t>
  </si>
  <si>
    <t>Préstamos Interbibliotecarios atendidos</t>
  </si>
  <si>
    <t>Préstamos Interbibliotecarios solicitados</t>
  </si>
  <si>
    <t>Préstamos Equiposcómputo</t>
  </si>
  <si>
    <t>Usuarios que visitan las instalaciones CRAI</t>
  </si>
  <si>
    <t>Repositorio Institucional (Cantidad)</t>
  </si>
  <si>
    <t>Objetos disponibles en el Repositorio Institucional</t>
  </si>
  <si>
    <t>consultas en el Repositorio Institucional</t>
  </si>
  <si>
    <t>descargas en el Repositorio Institucional</t>
  </si>
  <si>
    <t>Total  de Objetos disponibles en el Repositorio Institucional</t>
  </si>
  <si>
    <t>Total  de consultas en el Repositorio Institucional</t>
  </si>
  <si>
    <t>Total  de descargas en el Repositorio Institucional</t>
  </si>
  <si>
    <t xml:space="preserve">Consultas en Bases de Datos </t>
  </si>
  <si>
    <t xml:space="preserve">Accesos en Bases de Datos </t>
  </si>
  <si>
    <t xml:space="preserve">Total  de Consultas en Bases de Datos </t>
  </si>
  <si>
    <t xml:space="preserve">Total  de Accesos en Bases de Datos </t>
  </si>
  <si>
    <t xml:space="preserve"> Consultas en Bases de Datos (Cantidad)</t>
  </si>
  <si>
    <t>fascículos de revistas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</si>
</sst>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 style="thin">
        <color rgb="FFD9E1F2"/>
      </left>
      <right style="thin">
        <color rgb="FFD9E1F2"/>
      </right>
      <top style="thin">
        <color rgb="FFD9E1F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3" fontId="4" fillId="4" borderId="1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left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/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3" fontId="0" fillId="0" borderId="0" xfId="1" applyNumberFormat="1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/>
    <xf numFmtId="3" fontId="4" fillId="3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3" fontId="0" fillId="0" borderId="0" xfId="0" applyNumberFormat="1"/>
    <xf numFmtId="0" fontId="5" fillId="4" borderId="1" xfId="0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9" fontId="6" fillId="0" borderId="0" xfId="2" applyFont="1"/>
    <xf numFmtId="9" fontId="0" fillId="0" borderId="0" xfId="2" applyFont="1"/>
    <xf numFmtId="164" fontId="0" fillId="0" borderId="0" xfId="2" applyNumberFormat="1" applyFont="1"/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D9E1F2"/>
      <color rgb="FFD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57"/>
  <sheetViews>
    <sheetView workbookViewId="0">
      <selection activeCell="C24" sqref="C24"/>
    </sheetView>
  </sheetViews>
  <sheetFormatPr baseColWidth="10" defaultRowHeight="15" x14ac:dyDescent="0.25"/>
  <cols>
    <col min="1" max="1" width="30.140625" style="22" customWidth="1"/>
    <col min="2" max="8" width="8.5703125" style="20" customWidth="1"/>
  </cols>
  <sheetData>
    <row r="1" spans="1:8" ht="28.5" customHeight="1" x14ac:dyDescent="0.25">
      <c r="A1" s="47" t="s">
        <v>45</v>
      </c>
      <c r="B1" s="47"/>
      <c r="C1" s="47"/>
      <c r="D1" s="47"/>
      <c r="E1" s="47"/>
      <c r="F1" s="47"/>
      <c r="G1" s="47"/>
      <c r="H1" s="47"/>
    </row>
    <row r="2" spans="1:8" ht="38.25" customHeight="1" x14ac:dyDescent="0.25">
      <c r="A2" s="23" t="s">
        <v>21</v>
      </c>
      <c r="B2" s="31" t="s">
        <v>0</v>
      </c>
      <c r="C2" s="31" t="s">
        <v>1</v>
      </c>
      <c r="D2" s="31" t="s">
        <v>2</v>
      </c>
      <c r="E2" s="31" t="s">
        <v>3</v>
      </c>
      <c r="F2" s="31" t="s">
        <v>4</v>
      </c>
      <c r="G2" s="31" t="s">
        <v>5</v>
      </c>
      <c r="H2" s="31" t="s">
        <v>6</v>
      </c>
    </row>
    <row r="3" spans="1:8" ht="23.1" customHeight="1" x14ac:dyDescent="0.25">
      <c r="A3" s="3" t="s">
        <v>9</v>
      </c>
      <c r="B3" s="18">
        <f>SUM(B4:B10)</f>
        <v>173597</v>
      </c>
      <c r="C3" s="18">
        <f t="shared" ref="C3:H3" si="0">SUM(C4:C10)</f>
        <v>179015</v>
      </c>
      <c r="D3" s="18">
        <f t="shared" si="0"/>
        <v>184677</v>
      </c>
      <c r="E3" s="18">
        <f t="shared" si="0"/>
        <v>185368</v>
      </c>
      <c r="F3" s="18">
        <f t="shared" si="0"/>
        <v>186958</v>
      </c>
      <c r="G3" s="18">
        <f t="shared" si="0"/>
        <v>190383</v>
      </c>
      <c r="H3" s="18">
        <f t="shared" si="0"/>
        <v>184592</v>
      </c>
    </row>
    <row r="4" spans="1:8" ht="23.1" customHeight="1" x14ac:dyDescent="0.25">
      <c r="A4" s="13" t="s">
        <v>28</v>
      </c>
      <c r="B4" s="19">
        <v>52773</v>
      </c>
      <c r="C4" s="19">
        <v>53822</v>
      </c>
      <c r="D4" s="19">
        <v>55205</v>
      </c>
      <c r="E4" s="19">
        <v>55620</v>
      </c>
      <c r="F4" s="19">
        <v>55950</v>
      </c>
      <c r="G4" s="19">
        <v>56791</v>
      </c>
      <c r="H4" s="19">
        <v>56826</v>
      </c>
    </row>
    <row r="5" spans="1:8" ht="23.1" customHeight="1" x14ac:dyDescent="0.25">
      <c r="A5" s="13" t="s">
        <v>29</v>
      </c>
      <c r="B5" s="19">
        <v>82730</v>
      </c>
      <c r="C5" s="19">
        <v>84794</v>
      </c>
      <c r="D5" s="19">
        <v>86736</v>
      </c>
      <c r="E5" s="19">
        <v>87411</v>
      </c>
      <c r="F5" s="19">
        <v>88035</v>
      </c>
      <c r="G5" s="19">
        <v>89705</v>
      </c>
      <c r="H5" s="19">
        <v>88410</v>
      </c>
    </row>
    <row r="6" spans="1:8" ht="23.1" customHeight="1" x14ac:dyDescent="0.25">
      <c r="A6" s="13" t="s">
        <v>43</v>
      </c>
      <c r="B6" s="19">
        <v>1109</v>
      </c>
      <c r="C6" s="19">
        <v>1706</v>
      </c>
      <c r="D6" s="19">
        <v>1711</v>
      </c>
      <c r="E6" s="19">
        <v>1117</v>
      </c>
      <c r="F6" s="19">
        <v>1123</v>
      </c>
      <c r="G6" s="19">
        <v>1129</v>
      </c>
      <c r="H6" s="19">
        <v>1036</v>
      </c>
    </row>
    <row r="7" spans="1:8" ht="23.1" customHeight="1" x14ac:dyDescent="0.25">
      <c r="A7" s="13" t="s">
        <v>44</v>
      </c>
      <c r="B7" s="19">
        <v>22224</v>
      </c>
      <c r="C7" s="19">
        <v>23560</v>
      </c>
      <c r="D7" s="19">
        <v>24482</v>
      </c>
      <c r="E7" s="19">
        <v>24494</v>
      </c>
      <c r="F7" s="19">
        <v>25027</v>
      </c>
      <c r="G7" s="19">
        <v>25606</v>
      </c>
      <c r="H7" s="19">
        <v>20814</v>
      </c>
    </row>
    <row r="8" spans="1:8" ht="23.1" customHeight="1" x14ac:dyDescent="0.25">
      <c r="A8" s="13" t="s">
        <v>32</v>
      </c>
      <c r="B8" s="19">
        <v>170</v>
      </c>
      <c r="C8" s="19">
        <v>309</v>
      </c>
      <c r="D8" s="19">
        <v>597</v>
      </c>
      <c r="E8" s="19">
        <v>771</v>
      </c>
      <c r="F8" s="19">
        <v>861</v>
      </c>
      <c r="G8" s="19">
        <v>988</v>
      </c>
      <c r="H8" s="19">
        <v>1062</v>
      </c>
    </row>
    <row r="9" spans="1:8" ht="23.1" customHeight="1" x14ac:dyDescent="0.25">
      <c r="A9" s="13" t="s">
        <v>33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</row>
    <row r="10" spans="1:8" ht="23.1" customHeight="1" x14ac:dyDescent="0.25">
      <c r="A10" s="13" t="s">
        <v>34</v>
      </c>
      <c r="B10" s="19">
        <v>14591</v>
      </c>
      <c r="C10" s="19">
        <v>14824</v>
      </c>
      <c r="D10" s="19">
        <v>15946</v>
      </c>
      <c r="E10" s="19">
        <v>15955</v>
      </c>
      <c r="F10" s="19">
        <v>15962</v>
      </c>
      <c r="G10" s="19">
        <v>16164</v>
      </c>
      <c r="H10" s="19">
        <v>16444</v>
      </c>
    </row>
    <row r="11" spans="1:8" ht="23.1" customHeight="1" x14ac:dyDescent="0.25">
      <c r="A11" s="3" t="s">
        <v>7</v>
      </c>
      <c r="B11" s="18">
        <f>SUM(B12:B18)</f>
        <v>154964</v>
      </c>
      <c r="C11" s="18">
        <f t="shared" ref="C11:H11" si="1">SUM(C12:C18)</f>
        <v>158541</v>
      </c>
      <c r="D11" s="18">
        <f t="shared" si="1"/>
        <v>159484</v>
      </c>
      <c r="E11" s="18">
        <f t="shared" si="1"/>
        <v>163516</v>
      </c>
      <c r="F11" s="18">
        <f t="shared" si="1"/>
        <v>163084</v>
      </c>
      <c r="G11" s="18">
        <f t="shared" si="1"/>
        <v>156010</v>
      </c>
      <c r="H11" s="18">
        <f t="shared" si="1"/>
        <v>156435</v>
      </c>
    </row>
    <row r="12" spans="1:8" ht="23.1" customHeight="1" x14ac:dyDescent="0.25">
      <c r="A12" s="13" t="s">
        <v>28</v>
      </c>
      <c r="B12" s="19">
        <v>37455</v>
      </c>
      <c r="C12" s="19">
        <v>38392</v>
      </c>
      <c r="D12" s="19">
        <v>38524</v>
      </c>
      <c r="E12" s="19">
        <v>39149</v>
      </c>
      <c r="F12" s="19">
        <v>39015</v>
      </c>
      <c r="G12" s="19">
        <v>39855</v>
      </c>
      <c r="H12" s="19">
        <v>40616</v>
      </c>
    </row>
    <row r="13" spans="1:8" ht="23.1" customHeight="1" x14ac:dyDescent="0.25">
      <c r="A13" s="13" t="s">
        <v>29</v>
      </c>
      <c r="B13" s="19">
        <v>68455</v>
      </c>
      <c r="C13" s="19">
        <v>70720</v>
      </c>
      <c r="D13" s="19">
        <v>70882</v>
      </c>
      <c r="E13" s="19">
        <v>72603</v>
      </c>
      <c r="F13" s="19">
        <v>70629</v>
      </c>
      <c r="G13" s="19">
        <v>71241</v>
      </c>
      <c r="H13" s="19">
        <v>70647</v>
      </c>
    </row>
    <row r="14" spans="1:8" ht="23.1" customHeight="1" x14ac:dyDescent="0.25">
      <c r="A14" s="13" t="s">
        <v>30</v>
      </c>
      <c r="B14" s="19">
        <v>1049</v>
      </c>
      <c r="C14" s="19">
        <v>1049</v>
      </c>
      <c r="D14" s="19">
        <v>1049</v>
      </c>
      <c r="E14" s="19">
        <v>1052</v>
      </c>
      <c r="F14" s="19">
        <v>1057</v>
      </c>
      <c r="G14" s="19">
        <v>916</v>
      </c>
      <c r="H14" s="19">
        <v>918</v>
      </c>
    </row>
    <row r="15" spans="1:8" ht="23.1" customHeight="1" x14ac:dyDescent="0.25">
      <c r="A15" s="13" t="s">
        <v>31</v>
      </c>
      <c r="B15" s="19">
        <v>36356</v>
      </c>
      <c r="C15" s="19">
        <v>36356</v>
      </c>
      <c r="D15" s="19">
        <v>36356</v>
      </c>
      <c r="E15" s="19">
        <v>37568</v>
      </c>
      <c r="F15" s="19">
        <v>39119</v>
      </c>
      <c r="G15" s="19">
        <v>31241</v>
      </c>
      <c r="H15" s="19">
        <v>31346</v>
      </c>
    </row>
    <row r="16" spans="1:8" ht="23.1" customHeight="1" x14ac:dyDescent="0.25">
      <c r="A16" s="13" t="s">
        <v>32</v>
      </c>
      <c r="B16" s="19">
        <v>335</v>
      </c>
      <c r="C16" s="19">
        <v>474</v>
      </c>
      <c r="D16" s="19">
        <v>762</v>
      </c>
      <c r="E16" s="19">
        <v>1029</v>
      </c>
      <c r="F16" s="19">
        <v>1064</v>
      </c>
      <c r="G16" s="19">
        <v>970</v>
      </c>
      <c r="H16" s="19">
        <v>1031</v>
      </c>
    </row>
    <row r="17" spans="1:8" ht="23.1" customHeight="1" x14ac:dyDescent="0.25">
      <c r="A17" s="13" t="s">
        <v>33</v>
      </c>
      <c r="B17" s="19">
        <v>2295</v>
      </c>
      <c r="C17" s="19">
        <v>2305</v>
      </c>
      <c r="D17" s="19">
        <v>2414</v>
      </c>
      <c r="E17" s="19">
        <v>2509</v>
      </c>
      <c r="F17" s="19">
        <v>2587</v>
      </c>
      <c r="G17" s="19">
        <v>2170</v>
      </c>
      <c r="H17" s="19">
        <v>2260</v>
      </c>
    </row>
    <row r="18" spans="1:8" ht="23.1" customHeight="1" x14ac:dyDescent="0.25">
      <c r="A18" s="13" t="s">
        <v>34</v>
      </c>
      <c r="B18" s="19">
        <v>9019</v>
      </c>
      <c r="C18" s="19">
        <v>9245</v>
      </c>
      <c r="D18" s="19">
        <v>9497</v>
      </c>
      <c r="E18" s="19">
        <v>9606</v>
      </c>
      <c r="F18" s="19">
        <v>9613</v>
      </c>
      <c r="G18" s="19">
        <v>9617</v>
      </c>
      <c r="H18" s="19">
        <v>9617</v>
      </c>
    </row>
    <row r="19" spans="1:8" ht="23.1" customHeight="1" x14ac:dyDescent="0.25">
      <c r="A19" s="3" t="s">
        <v>10</v>
      </c>
      <c r="B19" s="18">
        <f>SUM(B20:B26)</f>
        <v>24647</v>
      </c>
      <c r="C19" s="18">
        <f t="shared" ref="C19:H19" si="2">SUM(C20:C26)</f>
        <v>26025</v>
      </c>
      <c r="D19" s="18">
        <f t="shared" si="2"/>
        <v>33630</v>
      </c>
      <c r="E19" s="18">
        <f t="shared" si="2"/>
        <v>34967</v>
      </c>
      <c r="F19" s="18">
        <f t="shared" si="2"/>
        <v>35631</v>
      </c>
      <c r="G19" s="18">
        <f t="shared" si="2"/>
        <v>36239</v>
      </c>
      <c r="H19" s="18">
        <f t="shared" si="2"/>
        <v>37104</v>
      </c>
    </row>
    <row r="20" spans="1:8" ht="23.1" customHeight="1" x14ac:dyDescent="0.25">
      <c r="A20" s="13" t="s">
        <v>28</v>
      </c>
      <c r="B20" s="19">
        <v>0</v>
      </c>
      <c r="C20" s="19">
        <v>0</v>
      </c>
      <c r="D20" s="19">
        <v>6856</v>
      </c>
      <c r="E20" s="19">
        <v>7124</v>
      </c>
      <c r="F20" s="19">
        <v>7339</v>
      </c>
      <c r="G20" s="19">
        <v>7446</v>
      </c>
      <c r="H20" s="19">
        <v>7768</v>
      </c>
    </row>
    <row r="21" spans="1:8" ht="21" customHeight="1" x14ac:dyDescent="0.25">
      <c r="A21" s="13" t="s">
        <v>29</v>
      </c>
      <c r="B21" s="19">
        <v>19843</v>
      </c>
      <c r="C21" s="19">
        <v>20866</v>
      </c>
      <c r="D21" s="19">
        <v>21262</v>
      </c>
      <c r="E21" s="19">
        <v>22028</v>
      </c>
      <c r="F21" s="19">
        <v>22303</v>
      </c>
      <c r="G21" s="19">
        <v>22372</v>
      </c>
      <c r="H21" s="19">
        <v>23872</v>
      </c>
    </row>
    <row r="22" spans="1:8" ht="21" customHeight="1" x14ac:dyDescent="0.25">
      <c r="A22" s="13" t="s">
        <v>30</v>
      </c>
      <c r="B22" s="19">
        <v>118</v>
      </c>
      <c r="C22" s="19">
        <v>118</v>
      </c>
      <c r="D22" s="19">
        <v>118</v>
      </c>
      <c r="E22" s="19">
        <v>118</v>
      </c>
      <c r="F22" s="19">
        <v>118</v>
      </c>
      <c r="G22" s="19">
        <v>118</v>
      </c>
      <c r="H22" s="19">
        <v>118</v>
      </c>
    </row>
    <row r="23" spans="1:8" ht="21" customHeight="1" x14ac:dyDescent="0.25">
      <c r="A23" s="13" t="s">
        <v>31</v>
      </c>
      <c r="B23" s="19">
        <v>4359</v>
      </c>
      <c r="C23" s="19">
        <v>4540</v>
      </c>
      <c r="D23" s="19">
        <v>4719</v>
      </c>
      <c r="E23" s="19">
        <v>4888</v>
      </c>
      <c r="F23" s="19">
        <v>4988</v>
      </c>
      <c r="G23" s="19">
        <v>5199</v>
      </c>
      <c r="H23" s="19">
        <v>5300</v>
      </c>
    </row>
    <row r="24" spans="1:8" ht="21" customHeight="1" x14ac:dyDescent="0.25">
      <c r="A24" s="13" t="s">
        <v>32</v>
      </c>
      <c r="B24" s="19">
        <v>3</v>
      </c>
      <c r="C24" s="19">
        <v>3</v>
      </c>
      <c r="D24" s="19">
        <v>3</v>
      </c>
      <c r="E24" s="19">
        <v>3</v>
      </c>
      <c r="F24" s="19">
        <v>3</v>
      </c>
      <c r="G24" s="19">
        <v>3</v>
      </c>
      <c r="H24" s="19">
        <v>3</v>
      </c>
    </row>
    <row r="25" spans="1:8" ht="21" customHeight="1" x14ac:dyDescent="0.25">
      <c r="A25" s="13" t="s">
        <v>33</v>
      </c>
      <c r="B25" s="19">
        <v>43</v>
      </c>
      <c r="C25" s="19">
        <v>43</v>
      </c>
      <c r="D25" s="19">
        <v>43</v>
      </c>
      <c r="E25" s="19">
        <v>43</v>
      </c>
      <c r="F25" s="19">
        <v>43</v>
      </c>
      <c r="G25" s="19">
        <v>43</v>
      </c>
      <c r="H25" s="19">
        <v>43</v>
      </c>
    </row>
    <row r="26" spans="1:8" ht="21" customHeight="1" x14ac:dyDescent="0.25">
      <c r="A26" s="13" t="s">
        <v>34</v>
      </c>
      <c r="B26" s="19">
        <v>281</v>
      </c>
      <c r="C26" s="19">
        <v>455</v>
      </c>
      <c r="D26" s="19">
        <v>629</v>
      </c>
      <c r="E26" s="19">
        <v>763</v>
      </c>
      <c r="F26" s="19">
        <v>837</v>
      </c>
      <c r="G26" s="19">
        <v>1058</v>
      </c>
      <c r="H26" s="19">
        <v>0</v>
      </c>
    </row>
    <row r="27" spans="1:8" ht="23.1" customHeight="1" x14ac:dyDescent="0.25">
      <c r="A27" s="3" t="s">
        <v>8</v>
      </c>
      <c r="B27" s="18">
        <f>SUM(B28:B34)</f>
        <v>19728</v>
      </c>
      <c r="C27" s="18">
        <f t="shared" ref="C27:H27" si="3">SUM(C28:C34)</f>
        <v>22127</v>
      </c>
      <c r="D27" s="18">
        <f t="shared" si="3"/>
        <v>23142</v>
      </c>
      <c r="E27" s="18">
        <f t="shared" si="3"/>
        <v>23748</v>
      </c>
      <c r="F27" s="18">
        <f t="shared" si="3"/>
        <v>31336</v>
      </c>
      <c r="G27" s="18">
        <f t="shared" si="3"/>
        <v>31378</v>
      </c>
      <c r="H27" s="18">
        <f t="shared" si="3"/>
        <v>22249</v>
      </c>
    </row>
    <row r="28" spans="1:8" ht="23.1" customHeight="1" x14ac:dyDescent="0.25">
      <c r="A28" s="13" t="s">
        <v>28</v>
      </c>
      <c r="B28" s="19">
        <v>8571</v>
      </c>
      <c r="C28" s="19">
        <v>8971</v>
      </c>
      <c r="D28" s="19">
        <v>9245</v>
      </c>
      <c r="E28" s="19">
        <v>9823</v>
      </c>
      <c r="F28" s="19">
        <v>13527</v>
      </c>
      <c r="G28" s="19">
        <v>13529</v>
      </c>
      <c r="H28" s="19">
        <v>7554</v>
      </c>
    </row>
    <row r="29" spans="1:8" ht="23.1" customHeight="1" x14ac:dyDescent="0.25">
      <c r="A29" s="13" t="s">
        <v>29</v>
      </c>
      <c r="B29" s="19">
        <v>8038</v>
      </c>
      <c r="C29" s="19">
        <v>9462</v>
      </c>
      <c r="D29" s="19">
        <v>9732</v>
      </c>
      <c r="E29" s="19">
        <v>9520</v>
      </c>
      <c r="F29" s="19">
        <v>13212</v>
      </c>
      <c r="G29" s="19">
        <v>13213</v>
      </c>
      <c r="H29" s="19">
        <v>9942</v>
      </c>
    </row>
    <row r="30" spans="1:8" ht="23.1" customHeight="1" x14ac:dyDescent="0.25">
      <c r="A30" s="13" t="s">
        <v>30</v>
      </c>
      <c r="B30" s="19">
        <v>144</v>
      </c>
      <c r="C30" s="19">
        <v>170</v>
      </c>
      <c r="D30" s="19">
        <v>182</v>
      </c>
      <c r="E30" s="19">
        <v>190</v>
      </c>
      <c r="F30" s="19">
        <v>190</v>
      </c>
      <c r="G30" s="19">
        <v>190</v>
      </c>
      <c r="H30" s="19">
        <v>107</v>
      </c>
    </row>
    <row r="31" spans="1:8" ht="23.1" customHeight="1" x14ac:dyDescent="0.25">
      <c r="A31" s="13" t="s">
        <v>31</v>
      </c>
      <c r="B31" s="19">
        <v>1912</v>
      </c>
      <c r="C31" s="19">
        <v>2056</v>
      </c>
      <c r="D31" s="19">
        <v>2215</v>
      </c>
      <c r="E31" s="19">
        <v>2311</v>
      </c>
      <c r="F31" s="19">
        <v>2468</v>
      </c>
      <c r="G31" s="19">
        <v>2486</v>
      </c>
      <c r="H31" s="19">
        <v>2709</v>
      </c>
    </row>
    <row r="32" spans="1:8" ht="23.1" customHeight="1" x14ac:dyDescent="0.25">
      <c r="A32" s="13" t="s">
        <v>32</v>
      </c>
      <c r="B32" s="19">
        <v>270</v>
      </c>
      <c r="C32" s="19">
        <v>390</v>
      </c>
      <c r="D32" s="19">
        <v>521</v>
      </c>
      <c r="E32" s="19">
        <v>527</v>
      </c>
      <c r="F32" s="19">
        <v>527</v>
      </c>
      <c r="G32" s="19">
        <v>527</v>
      </c>
      <c r="H32" s="19">
        <v>498</v>
      </c>
    </row>
    <row r="33" spans="1:17" ht="23.1" customHeight="1" x14ac:dyDescent="0.25">
      <c r="A33" s="13" t="s">
        <v>33</v>
      </c>
      <c r="B33" s="19">
        <v>270</v>
      </c>
      <c r="C33" s="19">
        <v>390</v>
      </c>
      <c r="D33" s="19">
        <v>521</v>
      </c>
      <c r="E33" s="19">
        <v>527</v>
      </c>
      <c r="F33" s="19">
        <v>547</v>
      </c>
      <c r="G33" s="19">
        <v>547</v>
      </c>
      <c r="H33" s="19">
        <v>518</v>
      </c>
    </row>
    <row r="34" spans="1:17" ht="23.1" customHeight="1" x14ac:dyDescent="0.25">
      <c r="A34" s="13" t="s">
        <v>34</v>
      </c>
      <c r="B34" s="19">
        <v>523</v>
      </c>
      <c r="C34" s="19">
        <v>688</v>
      </c>
      <c r="D34" s="19">
        <v>726</v>
      </c>
      <c r="E34" s="19">
        <v>850</v>
      </c>
      <c r="F34" s="19">
        <v>865</v>
      </c>
      <c r="G34" s="19">
        <v>886</v>
      </c>
      <c r="H34" s="19">
        <v>921</v>
      </c>
    </row>
    <row r="35" spans="1:17" ht="23.1" customHeight="1" x14ac:dyDescent="0.25">
      <c r="A35" s="3" t="s">
        <v>11</v>
      </c>
      <c r="B35" s="18">
        <f>SUM(B36:B42)</f>
        <v>12188</v>
      </c>
      <c r="C35" s="18">
        <f t="shared" ref="C35:H35" si="4">SUM(C36:C42)</f>
        <v>14222</v>
      </c>
      <c r="D35" s="18">
        <f t="shared" si="4"/>
        <v>16088</v>
      </c>
      <c r="E35" s="18">
        <f t="shared" si="4"/>
        <v>17672</v>
      </c>
      <c r="F35" s="18">
        <f t="shared" si="4"/>
        <v>18659</v>
      </c>
      <c r="G35" s="18">
        <f t="shared" si="4"/>
        <v>19825</v>
      </c>
      <c r="H35" s="18">
        <f t="shared" si="4"/>
        <v>22774</v>
      </c>
    </row>
    <row r="36" spans="1:17" ht="23.1" customHeight="1" x14ac:dyDescent="0.25">
      <c r="A36" s="13" t="s">
        <v>28</v>
      </c>
      <c r="B36" s="19">
        <v>3616</v>
      </c>
      <c r="C36" s="19">
        <v>4726</v>
      </c>
      <c r="D36" s="19">
        <v>4546</v>
      </c>
      <c r="E36" s="19">
        <v>5032</v>
      </c>
      <c r="F36" s="19">
        <v>5272</v>
      </c>
      <c r="G36" s="19">
        <v>5605</v>
      </c>
      <c r="H36" s="19">
        <v>6457</v>
      </c>
      <c r="J36" s="38"/>
      <c r="K36" s="38"/>
      <c r="L36" s="38"/>
      <c r="M36" s="38"/>
      <c r="N36" s="38"/>
      <c r="O36" s="38"/>
      <c r="P36" s="38"/>
      <c r="Q36" s="38"/>
    </row>
    <row r="37" spans="1:17" ht="23.1" customHeight="1" x14ac:dyDescent="0.25">
      <c r="A37" s="13" t="s">
        <v>29</v>
      </c>
      <c r="B37" s="19">
        <v>7939</v>
      </c>
      <c r="C37" s="19">
        <v>8690</v>
      </c>
      <c r="D37" s="19">
        <v>9331</v>
      </c>
      <c r="E37" s="19">
        <v>10371</v>
      </c>
      <c r="F37" s="19">
        <v>10948</v>
      </c>
      <c r="G37" s="19">
        <v>11586</v>
      </c>
      <c r="H37" s="19">
        <v>13382</v>
      </c>
      <c r="J37" s="39"/>
      <c r="K37" s="39"/>
      <c r="L37" s="39"/>
      <c r="M37" s="39"/>
      <c r="N37" s="39"/>
      <c r="O37" s="39"/>
      <c r="P37" s="39"/>
      <c r="Q37" s="40"/>
    </row>
    <row r="38" spans="1:17" ht="23.1" customHeight="1" x14ac:dyDescent="0.25">
      <c r="A38" s="13" t="s">
        <v>30</v>
      </c>
      <c r="B38" s="19">
        <v>37</v>
      </c>
      <c r="C38" s="19">
        <v>37</v>
      </c>
      <c r="D38" s="19">
        <v>37</v>
      </c>
      <c r="E38" s="19">
        <v>37</v>
      </c>
      <c r="F38" s="19">
        <v>37</v>
      </c>
      <c r="G38" s="19">
        <v>37</v>
      </c>
      <c r="H38" s="19">
        <v>38</v>
      </c>
      <c r="J38" s="39"/>
      <c r="K38" s="39"/>
      <c r="L38" s="39"/>
      <c r="M38" s="39"/>
      <c r="N38" s="39"/>
      <c r="O38" s="39"/>
      <c r="P38" s="39"/>
      <c r="Q38" s="40"/>
    </row>
    <row r="39" spans="1:17" ht="23.1" customHeight="1" x14ac:dyDescent="0.25">
      <c r="A39" s="13" t="s">
        <v>66</v>
      </c>
      <c r="B39" s="19">
        <v>347</v>
      </c>
      <c r="C39" s="19">
        <v>347</v>
      </c>
      <c r="D39" s="19">
        <v>360</v>
      </c>
      <c r="E39" s="19">
        <v>360</v>
      </c>
      <c r="F39" s="19">
        <v>377</v>
      </c>
      <c r="G39" s="19">
        <v>396</v>
      </c>
      <c r="H39" s="19">
        <v>403</v>
      </c>
      <c r="J39" s="39"/>
      <c r="K39" s="39"/>
      <c r="L39" s="39"/>
      <c r="M39" s="39"/>
      <c r="N39" s="39"/>
      <c r="O39" s="39"/>
      <c r="P39" s="39"/>
      <c r="Q39" s="40"/>
    </row>
    <row r="40" spans="1:17" ht="23.1" customHeight="1" x14ac:dyDescent="0.25">
      <c r="A40" s="13" t="s">
        <v>32</v>
      </c>
      <c r="B40" s="19">
        <v>0</v>
      </c>
      <c r="C40" s="19">
        <v>42</v>
      </c>
      <c r="D40" s="19">
        <v>351</v>
      </c>
      <c r="E40" s="19">
        <v>356</v>
      </c>
      <c r="F40" s="19">
        <v>392</v>
      </c>
      <c r="G40" s="19">
        <v>409</v>
      </c>
      <c r="H40" s="19">
        <v>494</v>
      </c>
      <c r="J40" s="39"/>
      <c r="K40" s="39"/>
      <c r="L40" s="39"/>
      <c r="M40" s="39"/>
      <c r="N40" s="39"/>
      <c r="O40" s="39"/>
      <c r="P40" s="39"/>
      <c r="Q40" s="40"/>
    </row>
    <row r="41" spans="1:17" ht="23.1" customHeight="1" x14ac:dyDescent="0.25">
      <c r="A41" s="13" t="s">
        <v>33</v>
      </c>
      <c r="B41" s="19">
        <v>0</v>
      </c>
      <c r="C41" s="19">
        <v>87</v>
      </c>
      <c r="D41" s="19">
        <v>1124</v>
      </c>
      <c r="E41" s="19">
        <v>1161</v>
      </c>
      <c r="F41" s="19">
        <v>1231</v>
      </c>
      <c r="G41" s="19">
        <v>1267</v>
      </c>
      <c r="H41" s="19">
        <v>1405</v>
      </c>
      <c r="J41" s="39"/>
      <c r="K41" s="39"/>
      <c r="L41" s="39"/>
      <c r="M41" s="39"/>
      <c r="N41" s="39"/>
      <c r="O41" s="39"/>
      <c r="P41" s="39"/>
      <c r="Q41" s="40"/>
    </row>
    <row r="42" spans="1:17" ht="23.1" customHeight="1" x14ac:dyDescent="0.25">
      <c r="A42" s="13" t="s">
        <v>35</v>
      </c>
      <c r="B42" s="19">
        <v>249</v>
      </c>
      <c r="C42" s="19">
        <v>293</v>
      </c>
      <c r="D42" s="19">
        <v>339</v>
      </c>
      <c r="E42" s="19">
        <v>355</v>
      </c>
      <c r="F42" s="19">
        <v>402</v>
      </c>
      <c r="G42" s="19">
        <v>525</v>
      </c>
      <c r="H42" s="19">
        <v>595</v>
      </c>
      <c r="J42" s="39"/>
      <c r="K42" s="39"/>
      <c r="L42" s="39"/>
      <c r="M42" s="39"/>
      <c r="N42" s="39"/>
      <c r="O42" s="39"/>
      <c r="P42" s="39"/>
      <c r="Q42" s="40"/>
    </row>
    <row r="43" spans="1:17" ht="23.1" customHeight="1" x14ac:dyDescent="0.25">
      <c r="A43" s="3" t="s">
        <v>12</v>
      </c>
      <c r="B43" s="18">
        <f>SUM(B44:B50)</f>
        <v>729</v>
      </c>
      <c r="C43" s="18">
        <f t="shared" ref="C43" si="5">SUM(C44:C50)</f>
        <v>4251</v>
      </c>
      <c r="D43" s="18">
        <f t="shared" ref="D43" si="6">SUM(D44:D50)</f>
        <v>6123</v>
      </c>
      <c r="E43" s="18">
        <f t="shared" ref="E43" si="7">SUM(E44:E50)</f>
        <v>6908</v>
      </c>
      <c r="F43" s="18">
        <f t="shared" ref="F43" si="8">SUM(F44:F50)</f>
        <v>7291</v>
      </c>
      <c r="G43" s="18">
        <f t="shared" ref="G43" si="9">SUM(G44:G50)</f>
        <v>7746</v>
      </c>
      <c r="H43" s="18">
        <f t="shared" ref="H43" si="10">SUM(H44:H50)</f>
        <v>7816</v>
      </c>
      <c r="J43" s="39"/>
      <c r="K43" s="39"/>
      <c r="L43" s="39"/>
      <c r="M43" s="39"/>
      <c r="N43" s="39"/>
      <c r="O43" s="39"/>
      <c r="P43" s="39"/>
      <c r="Q43" s="40"/>
    </row>
    <row r="44" spans="1:17" ht="23.1" customHeight="1" x14ac:dyDescent="0.25">
      <c r="A44" s="13" t="s">
        <v>28</v>
      </c>
      <c r="B44" s="19">
        <v>182</v>
      </c>
      <c r="C44" s="19">
        <v>988</v>
      </c>
      <c r="D44" s="19">
        <v>1255</v>
      </c>
      <c r="E44" s="19">
        <v>1306</v>
      </c>
      <c r="F44" s="19">
        <v>1365</v>
      </c>
      <c r="G44" s="19">
        <v>1416</v>
      </c>
      <c r="H44" s="19">
        <v>1450</v>
      </c>
    </row>
    <row r="45" spans="1:17" ht="23.1" customHeight="1" x14ac:dyDescent="0.25">
      <c r="A45" s="13" t="s">
        <v>29</v>
      </c>
      <c r="B45" s="19">
        <v>499</v>
      </c>
      <c r="C45" s="19">
        <v>3263</v>
      </c>
      <c r="D45" s="19">
        <v>4674</v>
      </c>
      <c r="E45" s="19">
        <v>5317</v>
      </c>
      <c r="F45" s="19">
        <v>5692</v>
      </c>
      <c r="G45" s="19">
        <v>6112</v>
      </c>
      <c r="H45" s="19">
        <v>6148</v>
      </c>
    </row>
    <row r="46" spans="1:17" ht="23.1" customHeight="1" x14ac:dyDescent="0.25">
      <c r="A46" s="13" t="s">
        <v>30</v>
      </c>
      <c r="B46" s="19">
        <v>0</v>
      </c>
      <c r="C46" s="19">
        <v>0</v>
      </c>
      <c r="D46" s="19">
        <v>3</v>
      </c>
      <c r="E46" s="19">
        <v>13</v>
      </c>
      <c r="F46" s="19">
        <v>21</v>
      </c>
      <c r="G46" s="19">
        <v>2</v>
      </c>
      <c r="H46" s="19">
        <v>2</v>
      </c>
    </row>
    <row r="47" spans="1:17" ht="23.1" customHeight="1" x14ac:dyDescent="0.25">
      <c r="A47" s="13" t="s">
        <v>31</v>
      </c>
      <c r="B47" s="19">
        <v>0</v>
      </c>
      <c r="C47" s="19">
        <v>0</v>
      </c>
      <c r="D47" s="19">
        <v>0</v>
      </c>
      <c r="E47" s="19">
        <v>81</v>
      </c>
      <c r="F47" s="19">
        <v>0</v>
      </c>
      <c r="G47" s="19">
        <v>0</v>
      </c>
      <c r="H47" s="19">
        <v>0</v>
      </c>
    </row>
    <row r="48" spans="1:17" ht="23.1" customHeight="1" x14ac:dyDescent="0.25">
      <c r="A48" s="13" t="s">
        <v>32</v>
      </c>
      <c r="B48" s="19">
        <v>0</v>
      </c>
      <c r="C48" s="19">
        <v>0</v>
      </c>
      <c r="D48" s="19">
        <v>191</v>
      </c>
      <c r="E48" s="19">
        <v>191</v>
      </c>
      <c r="F48" s="19">
        <v>213</v>
      </c>
      <c r="G48" s="19">
        <v>216</v>
      </c>
      <c r="H48" s="19">
        <v>216</v>
      </c>
    </row>
    <row r="49" spans="1:8" ht="23.1" customHeight="1" x14ac:dyDescent="0.25">
      <c r="A49" s="13" t="s">
        <v>33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</row>
    <row r="50" spans="1:8" ht="23.1" customHeight="1" x14ac:dyDescent="0.25">
      <c r="A50" s="13" t="s">
        <v>34</v>
      </c>
      <c r="B50" s="19">
        <v>48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</row>
    <row r="51" spans="1:8" s="2" customFormat="1" ht="23.1" customHeight="1" x14ac:dyDescent="0.25">
      <c r="A51" s="5" t="s">
        <v>36</v>
      </c>
      <c r="B51" s="17">
        <f>SUM(B44,B36,B28,B20,B12,B4)</f>
        <v>102597</v>
      </c>
      <c r="C51" s="17">
        <f t="shared" ref="C51:H51" si="11">SUM(C44,C36,C28,C20,C12,C4)</f>
        <v>106899</v>
      </c>
      <c r="D51" s="17">
        <f t="shared" si="11"/>
        <v>115631</v>
      </c>
      <c r="E51" s="17">
        <f t="shared" si="11"/>
        <v>118054</v>
      </c>
      <c r="F51" s="17">
        <f t="shared" si="11"/>
        <v>122468</v>
      </c>
      <c r="G51" s="17">
        <f t="shared" si="11"/>
        <v>124642</v>
      </c>
      <c r="H51" s="17">
        <f t="shared" si="11"/>
        <v>120671</v>
      </c>
    </row>
    <row r="52" spans="1:8" s="2" customFormat="1" ht="23.1" customHeight="1" x14ac:dyDescent="0.25">
      <c r="A52" s="5" t="s">
        <v>37</v>
      </c>
      <c r="B52" s="17">
        <f t="shared" ref="B52:H52" si="12">SUM(B45,B37,B29,B21,B13,B5)</f>
        <v>187504</v>
      </c>
      <c r="C52" s="17">
        <f t="shared" si="12"/>
        <v>197795</v>
      </c>
      <c r="D52" s="17">
        <f t="shared" si="12"/>
        <v>202617</v>
      </c>
      <c r="E52" s="17">
        <f t="shared" si="12"/>
        <v>207250</v>
      </c>
      <c r="F52" s="17">
        <f t="shared" si="12"/>
        <v>210819</v>
      </c>
      <c r="G52" s="17">
        <f t="shared" si="12"/>
        <v>214229</v>
      </c>
      <c r="H52" s="17">
        <f t="shared" si="12"/>
        <v>212401</v>
      </c>
    </row>
    <row r="53" spans="1:8" s="2" customFormat="1" ht="23.1" customHeight="1" x14ac:dyDescent="0.25">
      <c r="A53" s="5" t="s">
        <v>38</v>
      </c>
      <c r="B53" s="17">
        <f t="shared" ref="B53:H53" si="13">SUM(B46,B38,B30,B22,B14,B6)</f>
        <v>2457</v>
      </c>
      <c r="C53" s="17">
        <f t="shared" si="13"/>
        <v>3080</v>
      </c>
      <c r="D53" s="17">
        <f t="shared" si="13"/>
        <v>3100</v>
      </c>
      <c r="E53" s="17">
        <f t="shared" si="13"/>
        <v>2527</v>
      </c>
      <c r="F53" s="17">
        <f t="shared" si="13"/>
        <v>2546</v>
      </c>
      <c r="G53" s="17">
        <f t="shared" si="13"/>
        <v>2392</v>
      </c>
      <c r="H53" s="17">
        <f t="shared" si="13"/>
        <v>2219</v>
      </c>
    </row>
    <row r="54" spans="1:8" s="2" customFormat="1" ht="23.1" customHeight="1" x14ac:dyDescent="0.25">
      <c r="A54" s="5" t="s">
        <v>39</v>
      </c>
      <c r="B54" s="17">
        <f t="shared" ref="B54:H54" si="14">SUM(B47,B39,B31,B23,B15,B7)</f>
        <v>65198</v>
      </c>
      <c r="C54" s="17">
        <f t="shared" si="14"/>
        <v>66859</v>
      </c>
      <c r="D54" s="17">
        <f t="shared" si="14"/>
        <v>68132</v>
      </c>
      <c r="E54" s="17">
        <f t="shared" si="14"/>
        <v>69702</v>
      </c>
      <c r="F54" s="17">
        <f t="shared" si="14"/>
        <v>71979</v>
      </c>
      <c r="G54" s="17">
        <f t="shared" si="14"/>
        <v>64928</v>
      </c>
      <c r="H54" s="17">
        <f t="shared" si="14"/>
        <v>60572</v>
      </c>
    </row>
    <row r="55" spans="1:8" s="2" customFormat="1" ht="23.1" customHeight="1" x14ac:dyDescent="0.25">
      <c r="A55" s="5" t="s">
        <v>40</v>
      </c>
      <c r="B55" s="17">
        <f t="shared" ref="B55:H55" si="15">SUM(B48,B40,B32,B24,B16,B8)</f>
        <v>778</v>
      </c>
      <c r="C55" s="17">
        <f t="shared" si="15"/>
        <v>1218</v>
      </c>
      <c r="D55" s="17">
        <f t="shared" si="15"/>
        <v>2425</v>
      </c>
      <c r="E55" s="17">
        <f>SUM(E48,E40,E32,E24,E16,E8)</f>
        <v>2877</v>
      </c>
      <c r="F55" s="17">
        <f t="shared" si="15"/>
        <v>3060</v>
      </c>
      <c r="G55" s="17">
        <f t="shared" si="15"/>
        <v>3113</v>
      </c>
      <c r="H55" s="17">
        <f t="shared" si="15"/>
        <v>3304</v>
      </c>
    </row>
    <row r="56" spans="1:8" s="2" customFormat="1" ht="23.1" customHeight="1" x14ac:dyDescent="0.25">
      <c r="A56" s="5" t="s">
        <v>41</v>
      </c>
      <c r="B56" s="17">
        <f t="shared" ref="B56:H56" si="16">SUM(B49,B41,B33,B25,B17,B9)</f>
        <v>2608</v>
      </c>
      <c r="C56" s="17">
        <f t="shared" si="16"/>
        <v>2825</v>
      </c>
      <c r="D56" s="17">
        <f t="shared" si="16"/>
        <v>4102</v>
      </c>
      <c r="E56" s="17">
        <f t="shared" si="16"/>
        <v>4240</v>
      </c>
      <c r="F56" s="17">
        <f t="shared" si="16"/>
        <v>4408</v>
      </c>
      <c r="G56" s="17">
        <f t="shared" si="16"/>
        <v>4027</v>
      </c>
      <c r="H56" s="17">
        <f t="shared" si="16"/>
        <v>4226</v>
      </c>
    </row>
    <row r="57" spans="1:8" s="2" customFormat="1" ht="23.1" customHeight="1" x14ac:dyDescent="0.25">
      <c r="A57" s="5" t="s">
        <v>42</v>
      </c>
      <c r="B57" s="17">
        <f t="shared" ref="B57:H57" si="17">SUM(B50,B42,B34,B26,B18,B10)</f>
        <v>24711</v>
      </c>
      <c r="C57" s="17">
        <f t="shared" si="17"/>
        <v>25505</v>
      </c>
      <c r="D57" s="17">
        <f t="shared" si="17"/>
        <v>27137</v>
      </c>
      <c r="E57" s="17">
        <f t="shared" si="17"/>
        <v>27529</v>
      </c>
      <c r="F57" s="17">
        <f t="shared" si="17"/>
        <v>27679</v>
      </c>
      <c r="G57" s="17">
        <f t="shared" si="17"/>
        <v>28250</v>
      </c>
      <c r="H57" s="17">
        <f t="shared" si="17"/>
        <v>27577</v>
      </c>
    </row>
  </sheetData>
  <mergeCells count="1">
    <mergeCell ref="A1:H1"/>
  </mergeCells>
  <pageMargins left="0.74803149606299213" right="0.74803149606299213" top="0.98425196850393704" bottom="0.94488188976377963" header="0.31496062992125984" footer="0.31496062992125984"/>
  <pageSetup orientation="landscape" r:id="rId1"/>
  <ignoredErrors>
    <ignoredError sqref="B43:H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57"/>
  <sheetViews>
    <sheetView topLeftCell="A43" workbookViewId="0">
      <selection activeCell="C47" sqref="C47"/>
    </sheetView>
  </sheetViews>
  <sheetFormatPr baseColWidth="10" defaultRowHeight="15" x14ac:dyDescent="0.25"/>
  <cols>
    <col min="1" max="1" width="27.5703125" style="1" customWidth="1"/>
    <col min="2" max="8" width="9.28515625" style="29" customWidth="1"/>
    <col min="19" max="19" width="11.42578125" style="46"/>
  </cols>
  <sheetData>
    <row r="1" spans="1:8" ht="25.5" customHeight="1" x14ac:dyDescent="0.25">
      <c r="A1" s="47" t="s">
        <v>46</v>
      </c>
      <c r="B1" s="47"/>
      <c r="C1" s="47"/>
      <c r="D1" s="47"/>
      <c r="E1" s="47"/>
      <c r="F1" s="47"/>
      <c r="G1" s="47"/>
      <c r="H1" s="47"/>
    </row>
    <row r="2" spans="1:8" ht="33" customHeight="1" x14ac:dyDescent="0.25">
      <c r="A2" s="23" t="s">
        <v>21</v>
      </c>
      <c r="B2" s="30" t="s">
        <v>0</v>
      </c>
      <c r="C2" s="30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</row>
    <row r="3" spans="1:8" ht="23.1" customHeight="1" x14ac:dyDescent="0.25">
      <c r="A3" s="3" t="s">
        <v>9</v>
      </c>
      <c r="B3" s="9">
        <f>SUM(B4:B10)</f>
        <v>308731</v>
      </c>
      <c r="C3" s="9">
        <f t="shared" ref="C3" si="0">SUM(C4:C10)</f>
        <v>307719</v>
      </c>
      <c r="D3" s="9">
        <f t="shared" ref="D3" si="1">SUM(D4:D10)</f>
        <v>346519</v>
      </c>
      <c r="E3" s="9">
        <f t="shared" ref="E3" si="2">SUM(E4:E10)</f>
        <v>329503</v>
      </c>
      <c r="F3" s="9">
        <f t="shared" ref="F3" si="3">SUM(F4:F10)</f>
        <v>479205</v>
      </c>
      <c r="G3" s="9">
        <f t="shared" ref="G3" si="4">SUM(G4:G10)</f>
        <v>435919</v>
      </c>
      <c r="H3" s="9">
        <f t="shared" ref="H3" si="5">SUM(H4:H10)</f>
        <v>437882</v>
      </c>
    </row>
    <row r="4" spans="1:8" ht="23.1" customHeight="1" x14ac:dyDescent="0.25">
      <c r="A4" s="13" t="s">
        <v>47</v>
      </c>
      <c r="B4" s="32">
        <v>9626</v>
      </c>
      <c r="C4" s="32">
        <v>12063</v>
      </c>
      <c r="D4" s="32">
        <v>18982</v>
      </c>
      <c r="E4" s="32">
        <v>19704</v>
      </c>
      <c r="F4" s="32">
        <v>17133</v>
      </c>
      <c r="G4" s="32">
        <v>15868</v>
      </c>
      <c r="H4" s="32">
        <v>17554</v>
      </c>
    </row>
    <row r="5" spans="1:8" ht="23.1" customHeight="1" x14ac:dyDescent="0.25">
      <c r="A5" s="13" t="s">
        <v>48</v>
      </c>
      <c r="B5" s="32">
        <v>69689</v>
      </c>
      <c r="C5" s="32">
        <v>68400</v>
      </c>
      <c r="D5" s="32">
        <v>81516</v>
      </c>
      <c r="E5" s="32">
        <v>75563</v>
      </c>
      <c r="F5" s="32">
        <v>76171</v>
      </c>
      <c r="G5" s="32">
        <v>79906</v>
      </c>
      <c r="H5" s="32">
        <v>111179</v>
      </c>
    </row>
    <row r="6" spans="1:8" ht="23.1" customHeight="1" x14ac:dyDescent="0.25">
      <c r="A6" s="13" t="s">
        <v>49</v>
      </c>
      <c r="B6" s="32">
        <v>41737</v>
      </c>
      <c r="C6" s="32">
        <v>16623</v>
      </c>
      <c r="D6" s="32">
        <v>16475</v>
      </c>
      <c r="E6" s="32">
        <v>15186</v>
      </c>
      <c r="F6" s="32">
        <v>21805</v>
      </c>
      <c r="G6" s="32">
        <v>15547</v>
      </c>
      <c r="H6" s="32">
        <v>27302</v>
      </c>
    </row>
    <row r="7" spans="1:8" ht="23.1" customHeight="1" x14ac:dyDescent="0.25">
      <c r="A7" s="13" t="s">
        <v>50</v>
      </c>
      <c r="B7" s="32">
        <v>369</v>
      </c>
      <c r="C7" s="32">
        <v>214</v>
      </c>
      <c r="D7" s="32">
        <v>585</v>
      </c>
      <c r="E7" s="32">
        <v>576</v>
      </c>
      <c r="F7" s="32">
        <v>548</v>
      </c>
      <c r="G7" s="32">
        <v>204</v>
      </c>
      <c r="H7" s="32">
        <v>180</v>
      </c>
    </row>
    <row r="8" spans="1:8" ht="25.5" x14ac:dyDescent="0.25">
      <c r="A8" s="13" t="s">
        <v>51</v>
      </c>
      <c r="B8" s="32">
        <v>47</v>
      </c>
      <c r="C8" s="32">
        <v>128</v>
      </c>
      <c r="D8" s="32">
        <v>251</v>
      </c>
      <c r="E8" s="32">
        <v>212</v>
      </c>
      <c r="F8" s="32">
        <v>250</v>
      </c>
      <c r="G8" s="32">
        <v>307</v>
      </c>
      <c r="H8" s="32">
        <v>555</v>
      </c>
    </row>
    <row r="9" spans="1:8" ht="23.1" customHeight="1" x14ac:dyDescent="0.25">
      <c r="A9" s="13" t="s">
        <v>52</v>
      </c>
      <c r="B9" s="32">
        <v>14012</v>
      </c>
      <c r="C9" s="32">
        <v>23501</v>
      </c>
      <c r="D9" s="32">
        <v>27934</v>
      </c>
      <c r="E9" s="32">
        <v>20893</v>
      </c>
      <c r="F9" s="32">
        <v>23089</v>
      </c>
      <c r="G9" s="32">
        <v>21604</v>
      </c>
      <c r="H9" s="32">
        <v>25413</v>
      </c>
    </row>
    <row r="10" spans="1:8" ht="25.5" x14ac:dyDescent="0.25">
      <c r="A10" s="13" t="s">
        <v>53</v>
      </c>
      <c r="B10" s="32">
        <v>173251</v>
      </c>
      <c r="C10" s="32">
        <v>186790</v>
      </c>
      <c r="D10" s="32">
        <v>200776</v>
      </c>
      <c r="E10" s="32">
        <v>197369</v>
      </c>
      <c r="F10" s="32">
        <v>340209</v>
      </c>
      <c r="G10" s="32">
        <v>302483</v>
      </c>
      <c r="H10" s="32">
        <v>255699</v>
      </c>
    </row>
    <row r="11" spans="1:8" ht="23.1" customHeight="1" x14ac:dyDescent="0.25">
      <c r="A11" s="3" t="s">
        <v>7</v>
      </c>
      <c r="B11" s="9">
        <f>SUM(B12:B18)</f>
        <v>364043</v>
      </c>
      <c r="C11" s="9">
        <f t="shared" ref="C11:H11" si="6">SUM(C12:C18)</f>
        <v>22335</v>
      </c>
      <c r="D11" s="9">
        <f t="shared" si="6"/>
        <v>24834</v>
      </c>
      <c r="E11" s="9">
        <f t="shared" si="6"/>
        <v>25337</v>
      </c>
      <c r="F11" s="9">
        <f t="shared" si="6"/>
        <v>24147</v>
      </c>
      <c r="G11" s="9">
        <f t="shared" si="6"/>
        <v>21969</v>
      </c>
      <c r="H11" s="9">
        <f t="shared" si="6"/>
        <v>20708</v>
      </c>
    </row>
    <row r="12" spans="1:8" ht="23.1" customHeight="1" x14ac:dyDescent="0.25">
      <c r="A12" s="13" t="s">
        <v>47</v>
      </c>
      <c r="B12" s="32">
        <v>0</v>
      </c>
      <c r="C12" s="32">
        <v>4680</v>
      </c>
      <c r="D12" s="32">
        <v>6517</v>
      </c>
      <c r="E12" s="32">
        <v>6410</v>
      </c>
      <c r="F12" s="32">
        <v>5728</v>
      </c>
      <c r="G12" s="32">
        <v>5595</v>
      </c>
      <c r="H12" s="32">
        <v>5170</v>
      </c>
    </row>
    <row r="13" spans="1:8" ht="23.1" customHeight="1" x14ac:dyDescent="0.25">
      <c r="A13" s="13" t="s">
        <v>48</v>
      </c>
      <c r="B13" s="32">
        <v>16395</v>
      </c>
      <c r="C13" s="32">
        <v>12097</v>
      </c>
      <c r="D13" s="32">
        <v>12040</v>
      </c>
      <c r="E13" s="32">
        <v>10036</v>
      </c>
      <c r="F13" s="32">
        <v>10525</v>
      </c>
      <c r="G13" s="32">
        <v>9537</v>
      </c>
      <c r="H13" s="32">
        <v>8357</v>
      </c>
    </row>
    <row r="14" spans="1:8" ht="23.1" customHeight="1" x14ac:dyDescent="0.25">
      <c r="A14" s="13" t="s">
        <v>49</v>
      </c>
      <c r="B14" s="32">
        <v>7777</v>
      </c>
      <c r="C14" s="32">
        <v>5522</v>
      </c>
      <c r="D14" s="32">
        <v>6248</v>
      </c>
      <c r="E14" s="32">
        <v>8726</v>
      </c>
      <c r="F14" s="32">
        <v>7738</v>
      </c>
      <c r="G14" s="32">
        <v>6693</v>
      </c>
      <c r="H14" s="32">
        <v>6992</v>
      </c>
    </row>
    <row r="15" spans="1:8" ht="25.5" x14ac:dyDescent="0.25">
      <c r="A15" s="13" t="s">
        <v>50</v>
      </c>
      <c r="B15" s="32">
        <v>36</v>
      </c>
      <c r="C15" s="32">
        <v>36</v>
      </c>
      <c r="D15" s="32">
        <v>22</v>
      </c>
      <c r="E15" s="32">
        <v>95</v>
      </c>
      <c r="F15" s="32">
        <v>81</v>
      </c>
      <c r="G15" s="32">
        <v>77</v>
      </c>
      <c r="H15" s="32">
        <v>127</v>
      </c>
    </row>
    <row r="16" spans="1:8" ht="25.5" x14ac:dyDescent="0.25">
      <c r="A16" s="13" t="s">
        <v>51</v>
      </c>
      <c r="B16" s="32">
        <v>0</v>
      </c>
      <c r="C16" s="32">
        <v>0</v>
      </c>
      <c r="D16" s="32">
        <v>7</v>
      </c>
      <c r="E16" s="32">
        <v>70</v>
      </c>
      <c r="F16" s="32">
        <v>75</v>
      </c>
      <c r="G16" s="32">
        <v>67</v>
      </c>
      <c r="H16" s="32">
        <v>62</v>
      </c>
    </row>
    <row r="17" spans="1:8" ht="23.1" customHeight="1" x14ac:dyDescent="0.25">
      <c r="A17" s="13" t="s">
        <v>52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</row>
    <row r="18" spans="1:8" ht="25.5" x14ac:dyDescent="0.25">
      <c r="A18" s="13" t="s">
        <v>53</v>
      </c>
      <c r="B18" s="32">
        <v>339835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</row>
    <row r="19" spans="1:8" ht="23.1" customHeight="1" x14ac:dyDescent="0.25">
      <c r="A19" s="3" t="s">
        <v>10</v>
      </c>
      <c r="B19" s="9">
        <f>SUM(B20:B26)</f>
        <v>41360</v>
      </c>
      <c r="C19" s="9">
        <f t="shared" ref="C19" si="7">SUM(C20:C26)</f>
        <v>44032</v>
      </c>
      <c r="D19" s="9">
        <f t="shared" ref="D19" si="8">SUM(D20:D26)</f>
        <v>132180</v>
      </c>
      <c r="E19" s="9">
        <f t="shared" ref="E19" si="9">SUM(E20:E26)</f>
        <v>174632</v>
      </c>
      <c r="F19" s="9">
        <f t="shared" ref="F19" si="10">SUM(F20:F26)</f>
        <v>181922</v>
      </c>
      <c r="G19" s="9">
        <f t="shared" ref="G19" si="11">SUM(G20:G26)</f>
        <v>161372</v>
      </c>
      <c r="H19" s="9">
        <f t="shared" ref="H19" si="12">SUM(H20:H26)</f>
        <v>154540</v>
      </c>
    </row>
    <row r="20" spans="1:8" ht="23.1" customHeight="1" x14ac:dyDescent="0.25">
      <c r="A20" s="13" t="s">
        <v>47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</row>
    <row r="21" spans="1:8" ht="23.1" customHeight="1" x14ac:dyDescent="0.25">
      <c r="A21" s="13" t="s">
        <v>48</v>
      </c>
      <c r="B21" s="32">
        <v>41349</v>
      </c>
      <c r="C21" s="32">
        <v>44019</v>
      </c>
      <c r="D21" s="32">
        <v>12549</v>
      </c>
      <c r="E21" s="32">
        <v>12588</v>
      </c>
      <c r="F21" s="32">
        <v>11837</v>
      </c>
      <c r="G21" s="32">
        <v>11336</v>
      </c>
      <c r="H21" s="32">
        <v>9763</v>
      </c>
    </row>
    <row r="22" spans="1:8" ht="23.1" customHeight="1" x14ac:dyDescent="0.25">
      <c r="A22" s="13" t="s">
        <v>49</v>
      </c>
      <c r="B22" s="32">
        <v>0</v>
      </c>
      <c r="C22" s="32">
        <v>0</v>
      </c>
      <c r="D22" s="32">
        <v>6899</v>
      </c>
      <c r="E22" s="32">
        <v>8045</v>
      </c>
      <c r="F22" s="32">
        <v>10835</v>
      </c>
      <c r="G22" s="32">
        <v>9760</v>
      </c>
      <c r="H22" s="32">
        <v>7783</v>
      </c>
    </row>
    <row r="23" spans="1:8" ht="25.5" x14ac:dyDescent="0.25">
      <c r="A23" s="13" t="s">
        <v>50</v>
      </c>
      <c r="B23" s="32">
        <v>11</v>
      </c>
      <c r="C23" s="32">
        <v>13</v>
      </c>
      <c r="D23" s="32">
        <v>31</v>
      </c>
      <c r="E23" s="32">
        <v>49</v>
      </c>
      <c r="F23" s="32">
        <v>60</v>
      </c>
      <c r="G23" s="32">
        <v>40</v>
      </c>
      <c r="H23" s="32">
        <v>43</v>
      </c>
    </row>
    <row r="24" spans="1:8" ht="25.5" x14ac:dyDescent="0.25">
      <c r="A24" s="13" t="s">
        <v>51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8" ht="23.1" customHeight="1" x14ac:dyDescent="0.25">
      <c r="A25" s="13" t="s">
        <v>52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</row>
    <row r="26" spans="1:8" ht="25.5" x14ac:dyDescent="0.25">
      <c r="A26" s="13" t="s">
        <v>53</v>
      </c>
      <c r="B26" s="32">
        <v>0</v>
      </c>
      <c r="C26" s="32">
        <v>0</v>
      </c>
      <c r="D26" s="32">
        <v>112701</v>
      </c>
      <c r="E26" s="32">
        <v>153950</v>
      </c>
      <c r="F26" s="32">
        <v>159190</v>
      </c>
      <c r="G26" s="32">
        <v>140236</v>
      </c>
      <c r="H26" s="32">
        <v>136951</v>
      </c>
    </row>
    <row r="27" spans="1:8" ht="23.1" customHeight="1" x14ac:dyDescent="0.25">
      <c r="A27" s="3" t="s">
        <v>8</v>
      </c>
      <c r="B27" s="9">
        <f>SUM(B28:B34)</f>
        <v>31211</v>
      </c>
      <c r="C27" s="9">
        <f t="shared" ref="C27" si="13">SUM(C28:C34)</f>
        <v>31213</v>
      </c>
      <c r="D27" s="9">
        <f t="shared" ref="D27" si="14">SUM(D28:D34)</f>
        <v>26869</v>
      </c>
      <c r="E27" s="9">
        <f t="shared" ref="E27" si="15">SUM(E28:E34)</f>
        <v>32480</v>
      </c>
      <c r="F27" s="9">
        <f t="shared" ref="F27" si="16">SUM(F28:F34)</f>
        <v>25730</v>
      </c>
      <c r="G27" s="9">
        <f t="shared" ref="G27" si="17">SUM(G28:G34)</f>
        <v>30017</v>
      </c>
      <c r="H27" s="9">
        <f t="shared" ref="H27" si="18">SUM(H28:H34)</f>
        <v>13137</v>
      </c>
    </row>
    <row r="28" spans="1:8" ht="23.1" customHeight="1" x14ac:dyDescent="0.25">
      <c r="A28" s="13" t="s">
        <v>47</v>
      </c>
      <c r="B28" s="32">
        <v>0</v>
      </c>
      <c r="C28" s="32">
        <v>0</v>
      </c>
      <c r="D28" s="32">
        <v>5543</v>
      </c>
      <c r="E28" s="32">
        <v>5543</v>
      </c>
      <c r="F28" s="32">
        <v>0</v>
      </c>
      <c r="G28" s="32">
        <v>1815</v>
      </c>
      <c r="H28" s="32">
        <v>505</v>
      </c>
    </row>
    <row r="29" spans="1:8" ht="23.1" customHeight="1" x14ac:dyDescent="0.25">
      <c r="A29" s="13" t="s">
        <v>48</v>
      </c>
      <c r="B29" s="32">
        <v>3212</v>
      </c>
      <c r="C29" s="32">
        <v>3212</v>
      </c>
      <c r="D29" s="32">
        <v>4676</v>
      </c>
      <c r="E29" s="32">
        <v>4676</v>
      </c>
      <c r="F29" s="32">
        <v>3306</v>
      </c>
      <c r="G29" s="32">
        <v>4778</v>
      </c>
      <c r="H29" s="32">
        <v>1817</v>
      </c>
    </row>
    <row r="30" spans="1:8" ht="23.1" customHeight="1" x14ac:dyDescent="0.25">
      <c r="A30" s="13" t="s">
        <v>49</v>
      </c>
      <c r="B30" s="32">
        <v>15475</v>
      </c>
      <c r="C30" s="32">
        <v>15475</v>
      </c>
      <c r="D30" s="32">
        <v>4120</v>
      </c>
      <c r="E30" s="32">
        <v>4120</v>
      </c>
      <c r="F30" s="32">
        <v>6793</v>
      </c>
      <c r="G30" s="32">
        <v>5281</v>
      </c>
      <c r="H30" s="32">
        <v>1941</v>
      </c>
    </row>
    <row r="31" spans="1:8" ht="25.5" x14ac:dyDescent="0.25">
      <c r="A31" s="13" t="s">
        <v>50</v>
      </c>
      <c r="B31" s="32">
        <v>9</v>
      </c>
      <c r="C31" s="32">
        <v>12</v>
      </c>
      <c r="D31" s="32">
        <v>9</v>
      </c>
      <c r="E31" s="32">
        <v>9</v>
      </c>
      <c r="F31" s="32">
        <v>51</v>
      </c>
      <c r="G31" s="32">
        <v>66</v>
      </c>
      <c r="H31" s="32">
        <v>54</v>
      </c>
    </row>
    <row r="32" spans="1:8" ht="25.5" x14ac:dyDescent="0.25">
      <c r="A32" s="13" t="s">
        <v>51</v>
      </c>
      <c r="B32" s="32">
        <v>5</v>
      </c>
      <c r="C32" s="32">
        <v>4</v>
      </c>
      <c r="D32" s="32">
        <v>11</v>
      </c>
      <c r="E32" s="32">
        <v>12</v>
      </c>
      <c r="F32" s="32">
        <v>50</v>
      </c>
      <c r="G32" s="32">
        <v>62</v>
      </c>
      <c r="H32" s="32">
        <v>31</v>
      </c>
    </row>
    <row r="33" spans="1:18" ht="23.1" customHeight="1" x14ac:dyDescent="0.25">
      <c r="A33" s="13" t="s">
        <v>52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</row>
    <row r="34" spans="1:18" ht="25.5" x14ac:dyDescent="0.25">
      <c r="A34" s="13" t="s">
        <v>53</v>
      </c>
      <c r="B34" s="32">
        <v>12510</v>
      </c>
      <c r="C34" s="32">
        <v>12510</v>
      </c>
      <c r="D34" s="32">
        <v>12510</v>
      </c>
      <c r="E34" s="32">
        <v>18120</v>
      </c>
      <c r="F34" s="32">
        <v>15530</v>
      </c>
      <c r="G34" s="32">
        <v>18015</v>
      </c>
      <c r="H34" s="32">
        <v>8789</v>
      </c>
    </row>
    <row r="35" spans="1:18" ht="23.1" customHeight="1" x14ac:dyDescent="0.25">
      <c r="A35" s="3" t="s">
        <v>11</v>
      </c>
      <c r="B35" s="9">
        <f>SUM(B36:B42)</f>
        <v>33870</v>
      </c>
      <c r="C35" s="9">
        <f t="shared" ref="C35" si="19">SUM(C36:C42)</f>
        <v>35652</v>
      </c>
      <c r="D35" s="9">
        <f t="shared" ref="D35" si="20">SUM(D36:D42)</f>
        <v>47518</v>
      </c>
      <c r="E35" s="9">
        <f t="shared" ref="E35" si="21">SUM(E36:E42)</f>
        <v>53476</v>
      </c>
      <c r="F35" s="9">
        <f t="shared" ref="F35" si="22">SUM(F36:F42)</f>
        <v>73254</v>
      </c>
      <c r="G35" s="9">
        <f t="shared" ref="G35" si="23">SUM(G36:G42)</f>
        <v>77995</v>
      </c>
      <c r="H35" s="9">
        <f t="shared" ref="H35" si="24">SUM(H36:H42)</f>
        <v>121078</v>
      </c>
    </row>
    <row r="36" spans="1:18" ht="23.1" customHeight="1" x14ac:dyDescent="0.25">
      <c r="A36" s="13" t="s">
        <v>47</v>
      </c>
      <c r="B36" s="42">
        <v>10534</v>
      </c>
      <c r="C36" s="42">
        <v>8035</v>
      </c>
      <c r="D36" s="42">
        <v>7985</v>
      </c>
      <c r="E36" s="42">
        <v>9126</v>
      </c>
      <c r="F36" s="42">
        <v>10619</v>
      </c>
      <c r="G36" s="42">
        <v>11764</v>
      </c>
      <c r="H36" s="42">
        <v>11118</v>
      </c>
      <c r="I36" s="42"/>
      <c r="K36" s="41"/>
      <c r="L36" s="41"/>
      <c r="M36" s="41"/>
      <c r="N36" s="41"/>
      <c r="O36" s="41"/>
      <c r="P36" s="41"/>
      <c r="Q36" s="41"/>
      <c r="R36" s="41"/>
    </row>
    <row r="37" spans="1:18" ht="23.1" customHeight="1" x14ac:dyDescent="0.25">
      <c r="A37" s="13" t="s">
        <v>48</v>
      </c>
      <c r="B37" s="42">
        <v>0</v>
      </c>
      <c r="C37" s="42">
        <v>0</v>
      </c>
      <c r="D37" s="42">
        <v>0</v>
      </c>
      <c r="E37" s="42">
        <v>3</v>
      </c>
      <c r="F37" s="42">
        <v>5</v>
      </c>
      <c r="G37" s="42">
        <v>9</v>
      </c>
      <c r="H37" s="42">
        <v>11</v>
      </c>
      <c r="I37" s="42"/>
      <c r="K37" s="42"/>
      <c r="L37" s="42"/>
      <c r="M37" s="42"/>
      <c r="N37" s="42"/>
      <c r="O37" s="42"/>
      <c r="P37" s="42"/>
      <c r="Q37" s="42"/>
      <c r="R37" s="42"/>
    </row>
    <row r="38" spans="1:18" ht="23.1" customHeight="1" x14ac:dyDescent="0.25">
      <c r="A38" s="13" t="s">
        <v>49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/>
      <c r="K38" s="42"/>
      <c r="L38" s="42"/>
      <c r="M38" s="42"/>
      <c r="N38" s="42"/>
      <c r="O38" s="42"/>
      <c r="P38" s="42"/>
      <c r="Q38" s="42"/>
      <c r="R38" s="42"/>
    </row>
    <row r="39" spans="1:18" ht="25.5" x14ac:dyDescent="0.25">
      <c r="A39" s="13" t="s">
        <v>50</v>
      </c>
      <c r="B39" s="42">
        <v>0</v>
      </c>
      <c r="C39" s="42">
        <v>17</v>
      </c>
      <c r="D39" s="42">
        <v>15</v>
      </c>
      <c r="E39" s="42">
        <v>18</v>
      </c>
      <c r="F39" s="42">
        <v>14</v>
      </c>
      <c r="G39" s="42">
        <v>22</v>
      </c>
      <c r="H39" s="42">
        <v>133</v>
      </c>
      <c r="I39" s="42"/>
      <c r="K39" s="42"/>
      <c r="L39" s="42"/>
      <c r="M39" s="42"/>
      <c r="N39" s="42"/>
      <c r="O39" s="42"/>
      <c r="P39" s="42"/>
      <c r="Q39" s="42"/>
      <c r="R39" s="42"/>
    </row>
    <row r="40" spans="1:18" ht="25.5" x14ac:dyDescent="0.25">
      <c r="A40" s="13" t="s">
        <v>51</v>
      </c>
      <c r="B40" s="42">
        <v>0</v>
      </c>
      <c r="C40" s="42">
        <v>0</v>
      </c>
      <c r="D40" s="42">
        <v>0</v>
      </c>
      <c r="E40" s="42">
        <v>33</v>
      </c>
      <c r="F40" s="42">
        <v>30</v>
      </c>
      <c r="G40" s="42">
        <v>51</v>
      </c>
      <c r="H40" s="42">
        <v>39</v>
      </c>
      <c r="I40" s="42"/>
      <c r="K40" s="42"/>
      <c r="L40" s="42"/>
      <c r="M40" s="42"/>
      <c r="N40" s="42"/>
      <c r="O40" s="42"/>
      <c r="P40" s="42"/>
      <c r="Q40" s="42"/>
      <c r="R40" s="42"/>
    </row>
    <row r="41" spans="1:18" ht="23.1" customHeight="1" x14ac:dyDescent="0.25">
      <c r="A41" s="13" t="s">
        <v>52</v>
      </c>
      <c r="B41" s="42">
        <v>5241</v>
      </c>
      <c r="C41" s="42">
        <v>5384</v>
      </c>
      <c r="D41" s="42">
        <v>5649</v>
      </c>
      <c r="E41" s="42">
        <v>5845</v>
      </c>
      <c r="F41" s="42">
        <v>6336</v>
      </c>
      <c r="G41" s="42">
        <v>6395</v>
      </c>
      <c r="H41" s="42">
        <v>7235</v>
      </c>
      <c r="I41" s="42"/>
      <c r="K41" s="42"/>
      <c r="L41" s="42"/>
      <c r="M41" s="42"/>
      <c r="N41" s="42"/>
      <c r="O41" s="42"/>
      <c r="P41" s="42"/>
      <c r="Q41" s="42"/>
      <c r="R41" s="42"/>
    </row>
    <row r="42" spans="1:18" ht="25.5" x14ac:dyDescent="0.25">
      <c r="A42" s="13" t="s">
        <v>53</v>
      </c>
      <c r="B42" s="42">
        <v>18095</v>
      </c>
      <c r="C42" s="42">
        <v>22216</v>
      </c>
      <c r="D42" s="42">
        <v>33869</v>
      </c>
      <c r="E42" s="42">
        <v>38451</v>
      </c>
      <c r="F42" s="42">
        <v>56250</v>
      </c>
      <c r="G42" s="42">
        <v>59754</v>
      </c>
      <c r="H42" s="42">
        <v>102542</v>
      </c>
      <c r="I42" s="42"/>
      <c r="K42" s="42"/>
      <c r="L42" s="42"/>
      <c r="M42" s="42"/>
      <c r="N42" s="42"/>
      <c r="O42" s="42"/>
      <c r="P42" s="42"/>
      <c r="Q42" s="42"/>
      <c r="R42" s="42"/>
    </row>
    <row r="43" spans="1:18" ht="23.1" customHeight="1" x14ac:dyDescent="0.25">
      <c r="A43" s="3" t="s">
        <v>12</v>
      </c>
      <c r="B43" s="9">
        <f>SUM(B44:B50)</f>
        <v>0</v>
      </c>
      <c r="C43" s="9">
        <f t="shared" ref="C43" si="25">SUM(C44:C50)</f>
        <v>1</v>
      </c>
      <c r="D43" s="9">
        <f t="shared" ref="D43" si="26">SUM(D44:D50)</f>
        <v>178</v>
      </c>
      <c r="E43" s="9">
        <f t="shared" ref="E43" si="27">SUM(E44:E50)</f>
        <v>209</v>
      </c>
      <c r="F43" s="9">
        <f t="shared" ref="F43" si="28">SUM(F44:F50)</f>
        <v>3822</v>
      </c>
      <c r="G43" s="9">
        <f t="shared" ref="G43" si="29">SUM(G44:G50)</f>
        <v>510</v>
      </c>
      <c r="H43" s="9">
        <f t="shared" ref="H43" si="30">SUM(H44:H50)</f>
        <v>555</v>
      </c>
      <c r="K43" s="42"/>
      <c r="L43" s="42"/>
      <c r="M43" s="42"/>
      <c r="N43" s="42"/>
      <c r="O43" s="42"/>
      <c r="P43" s="42"/>
      <c r="Q43" s="42"/>
      <c r="R43" s="42"/>
    </row>
    <row r="44" spans="1:18" ht="23.1" customHeight="1" x14ac:dyDescent="0.25">
      <c r="A44" s="13" t="s">
        <v>47</v>
      </c>
      <c r="B44" s="32">
        <v>0</v>
      </c>
      <c r="C44" s="32">
        <v>0</v>
      </c>
      <c r="D44" s="32">
        <v>2</v>
      </c>
      <c r="E44" s="32">
        <v>9</v>
      </c>
      <c r="F44" s="32">
        <v>829</v>
      </c>
      <c r="G44" s="32">
        <v>10</v>
      </c>
      <c r="H44" s="32">
        <v>20</v>
      </c>
    </row>
    <row r="45" spans="1:18" ht="23.1" customHeight="1" x14ac:dyDescent="0.25">
      <c r="A45" s="13" t="s">
        <v>48</v>
      </c>
      <c r="B45" s="32">
        <v>0</v>
      </c>
      <c r="C45" s="32">
        <v>1</v>
      </c>
      <c r="D45" s="32">
        <v>73</v>
      </c>
      <c r="E45" s="32">
        <v>136</v>
      </c>
      <c r="F45" s="32">
        <v>2611</v>
      </c>
      <c r="G45" s="32">
        <v>111</v>
      </c>
      <c r="H45" s="32">
        <v>89</v>
      </c>
    </row>
    <row r="46" spans="1:18" ht="23.1" customHeight="1" x14ac:dyDescent="0.25">
      <c r="A46" s="13" t="s">
        <v>49</v>
      </c>
      <c r="B46" s="32">
        <v>0</v>
      </c>
      <c r="C46" s="32">
        <v>0</v>
      </c>
      <c r="D46" s="32">
        <v>23</v>
      </c>
      <c r="E46" s="32">
        <v>44</v>
      </c>
      <c r="F46" s="32">
        <v>62</v>
      </c>
      <c r="G46" s="32">
        <v>61</v>
      </c>
      <c r="H46" s="32">
        <v>81</v>
      </c>
    </row>
    <row r="47" spans="1:18" ht="25.5" x14ac:dyDescent="0.25">
      <c r="A47" s="13" t="s">
        <v>50</v>
      </c>
      <c r="B47" s="32">
        <v>0</v>
      </c>
      <c r="C47" s="32">
        <v>0</v>
      </c>
      <c r="D47" s="32">
        <v>0</v>
      </c>
      <c r="E47" s="32">
        <v>5</v>
      </c>
      <c r="F47" s="32">
        <v>4</v>
      </c>
      <c r="G47" s="32">
        <v>15</v>
      </c>
      <c r="H47" s="32">
        <v>28</v>
      </c>
    </row>
    <row r="48" spans="1:18" ht="25.5" x14ac:dyDescent="0.25">
      <c r="A48" s="13" t="s">
        <v>51</v>
      </c>
      <c r="B48" s="32">
        <v>0</v>
      </c>
      <c r="C48" s="32">
        <v>0</v>
      </c>
      <c r="D48" s="32">
        <v>0</v>
      </c>
      <c r="E48" s="32">
        <v>5</v>
      </c>
      <c r="F48" s="32">
        <v>4</v>
      </c>
      <c r="G48" s="32">
        <v>15</v>
      </c>
      <c r="H48" s="32">
        <v>28</v>
      </c>
    </row>
    <row r="49" spans="1:8" ht="23.1" customHeight="1" x14ac:dyDescent="0.25">
      <c r="A49" s="13" t="s">
        <v>52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</row>
    <row r="50" spans="1:8" ht="25.5" x14ac:dyDescent="0.25">
      <c r="A50" s="13" t="s">
        <v>53</v>
      </c>
      <c r="B50" s="32">
        <v>0</v>
      </c>
      <c r="C50" s="32">
        <v>0</v>
      </c>
      <c r="D50" s="32">
        <v>80</v>
      </c>
      <c r="E50" s="32">
        <v>10</v>
      </c>
      <c r="F50" s="32">
        <v>312</v>
      </c>
      <c r="G50" s="32">
        <v>298</v>
      </c>
      <c r="H50" s="32">
        <v>309</v>
      </c>
    </row>
    <row r="51" spans="1:8" ht="23.1" customHeight="1" x14ac:dyDescent="0.25">
      <c r="A51" s="5" t="s">
        <v>13</v>
      </c>
      <c r="B51" s="6">
        <f>B4+B12+B20+B28+B36+B44</f>
        <v>20160</v>
      </c>
      <c r="C51" s="6">
        <f t="shared" ref="C51:H51" si="31">C4+C12+C20+C28+C36+C44</f>
        <v>24778</v>
      </c>
      <c r="D51" s="6">
        <f t="shared" si="31"/>
        <v>39029</v>
      </c>
      <c r="E51" s="6">
        <f t="shared" si="31"/>
        <v>40792</v>
      </c>
      <c r="F51" s="6">
        <f t="shared" si="31"/>
        <v>34309</v>
      </c>
      <c r="G51" s="6">
        <f t="shared" si="31"/>
        <v>35052</v>
      </c>
      <c r="H51" s="6">
        <f t="shared" si="31"/>
        <v>34367</v>
      </c>
    </row>
    <row r="52" spans="1:8" ht="23.1" customHeight="1" x14ac:dyDescent="0.25">
      <c r="A52" s="5" t="s">
        <v>14</v>
      </c>
      <c r="B52" s="6">
        <f>B5+B13+B21+B29+B37+B45</f>
        <v>130645</v>
      </c>
      <c r="C52" s="6">
        <f t="shared" ref="C52:H52" si="32">C5+C13+C21+C29+C37+C45</f>
        <v>127729</v>
      </c>
      <c r="D52" s="6">
        <f t="shared" si="32"/>
        <v>110854</v>
      </c>
      <c r="E52" s="6">
        <f t="shared" si="32"/>
        <v>103002</v>
      </c>
      <c r="F52" s="6">
        <f t="shared" si="32"/>
        <v>104455</v>
      </c>
      <c r="G52" s="6">
        <f t="shared" si="32"/>
        <v>105677</v>
      </c>
      <c r="H52" s="6">
        <f t="shared" si="32"/>
        <v>131216</v>
      </c>
    </row>
    <row r="53" spans="1:8" ht="23.1" customHeight="1" x14ac:dyDescent="0.25">
      <c r="A53" s="5" t="s">
        <v>15</v>
      </c>
      <c r="B53" s="6">
        <f>B6+B14+B22+B30+B38+B46</f>
        <v>64989</v>
      </c>
      <c r="C53" s="6">
        <f t="shared" ref="C53:H53" si="33">C6+C14+C22+C30+C38+C46</f>
        <v>37620</v>
      </c>
      <c r="D53" s="6">
        <f t="shared" si="33"/>
        <v>33765</v>
      </c>
      <c r="E53" s="6">
        <f t="shared" si="33"/>
        <v>36121</v>
      </c>
      <c r="F53" s="6">
        <f t="shared" si="33"/>
        <v>47233</v>
      </c>
      <c r="G53" s="6">
        <f t="shared" si="33"/>
        <v>37342</v>
      </c>
      <c r="H53" s="6">
        <f t="shared" si="33"/>
        <v>44099</v>
      </c>
    </row>
    <row r="54" spans="1:8" ht="23.1" customHeight="1" x14ac:dyDescent="0.25">
      <c r="A54" s="5" t="s">
        <v>16</v>
      </c>
      <c r="B54" s="6">
        <f>B7+B15+B23+B31+B39+B47</f>
        <v>425</v>
      </c>
      <c r="C54" s="6">
        <f t="shared" ref="C54:H54" si="34">C7+C15+C23+C31+C39+C47</f>
        <v>292</v>
      </c>
      <c r="D54" s="6">
        <f t="shared" si="34"/>
        <v>662</v>
      </c>
      <c r="E54" s="6">
        <f t="shared" si="34"/>
        <v>752</v>
      </c>
      <c r="F54" s="6">
        <f t="shared" si="34"/>
        <v>758</v>
      </c>
      <c r="G54" s="6">
        <f t="shared" si="34"/>
        <v>424</v>
      </c>
      <c r="H54" s="6">
        <f t="shared" si="34"/>
        <v>565</v>
      </c>
    </row>
    <row r="55" spans="1:8" ht="23.1" customHeight="1" x14ac:dyDescent="0.25">
      <c r="A55" s="5" t="s">
        <v>17</v>
      </c>
      <c r="B55" s="6">
        <f t="shared" ref="B55" si="35">B8+B16+B24+B32+B40+B48</f>
        <v>52</v>
      </c>
      <c r="C55" s="6">
        <f t="shared" ref="C55:H55" si="36">C8+C16+C24+C32+C40+C48</f>
        <v>132</v>
      </c>
      <c r="D55" s="6">
        <f t="shared" si="36"/>
        <v>269</v>
      </c>
      <c r="E55" s="6">
        <f t="shared" si="36"/>
        <v>332</v>
      </c>
      <c r="F55" s="6">
        <f t="shared" si="36"/>
        <v>409</v>
      </c>
      <c r="G55" s="6">
        <f t="shared" si="36"/>
        <v>502</v>
      </c>
      <c r="H55" s="6">
        <f t="shared" si="36"/>
        <v>715</v>
      </c>
    </row>
    <row r="56" spans="1:8" ht="23.1" customHeight="1" x14ac:dyDescent="0.25">
      <c r="A56" s="5" t="s">
        <v>18</v>
      </c>
      <c r="B56" s="6">
        <f>B9+B17+B25+B33+B41+B49</f>
        <v>19253</v>
      </c>
      <c r="C56" s="6">
        <f t="shared" ref="C56:H56" si="37">C9+C17+C25+C33+C41+C49</f>
        <v>28885</v>
      </c>
      <c r="D56" s="6">
        <f t="shared" si="37"/>
        <v>33583</v>
      </c>
      <c r="E56" s="6">
        <f t="shared" si="37"/>
        <v>26738</v>
      </c>
      <c r="F56" s="6">
        <f t="shared" si="37"/>
        <v>29425</v>
      </c>
      <c r="G56" s="6">
        <f t="shared" si="37"/>
        <v>27999</v>
      </c>
      <c r="H56" s="6">
        <f t="shared" si="37"/>
        <v>32648</v>
      </c>
    </row>
    <row r="57" spans="1:8" ht="25.5" x14ac:dyDescent="0.25">
      <c r="A57" s="10" t="s">
        <v>19</v>
      </c>
      <c r="B57" s="11">
        <f>SUM(B50,B42,B34,B26,B18,B10)</f>
        <v>543691</v>
      </c>
      <c r="C57" s="11">
        <f t="shared" ref="C57:H57" si="38">SUM(C50,C42,C34,C26,C18,C10)</f>
        <v>221516</v>
      </c>
      <c r="D57" s="11">
        <f t="shared" si="38"/>
        <v>359936</v>
      </c>
      <c r="E57" s="11">
        <f t="shared" si="38"/>
        <v>407900</v>
      </c>
      <c r="F57" s="11">
        <f t="shared" si="38"/>
        <v>571491</v>
      </c>
      <c r="G57" s="11">
        <f t="shared" si="38"/>
        <v>520786</v>
      </c>
      <c r="H57" s="11">
        <f t="shared" si="38"/>
        <v>504290</v>
      </c>
    </row>
  </sheetData>
  <mergeCells count="1">
    <mergeCell ref="A1:H1"/>
  </mergeCells>
  <pageMargins left="0.74803149606299213" right="0.74803149606299213" top="0.98425196850393704" bottom="0.94488188976377963" header="0.31496062992125984" footer="0.31496062992125984"/>
  <pageSetup orientation="portrait" r:id="rId1"/>
  <ignoredErrors>
    <ignoredError sqref="B43:H4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8"/>
  <sheetViews>
    <sheetView workbookViewId="0">
      <selection activeCell="A18" sqref="A12:XFD18"/>
    </sheetView>
  </sheetViews>
  <sheetFormatPr baseColWidth="10" defaultRowHeight="15" x14ac:dyDescent="0.25"/>
  <cols>
    <col min="1" max="1" width="37.28515625" style="14" customWidth="1"/>
    <col min="2" max="4" width="11.42578125" style="34"/>
  </cols>
  <sheetData>
    <row r="1" spans="1:5" ht="32.450000000000003" customHeight="1" x14ac:dyDescent="0.25">
      <c r="A1" s="47" t="s">
        <v>54</v>
      </c>
      <c r="B1" s="47"/>
      <c r="C1" s="47"/>
      <c r="D1" s="47"/>
    </row>
    <row r="2" spans="1:5" ht="25.5" customHeight="1" x14ac:dyDescent="0.25">
      <c r="A2" s="15" t="s">
        <v>20</v>
      </c>
      <c r="B2" s="16" t="s">
        <v>4</v>
      </c>
      <c r="C2" s="16" t="s">
        <v>5</v>
      </c>
      <c r="D2" s="16" t="s">
        <v>6</v>
      </c>
    </row>
    <row r="3" spans="1:5" ht="33" customHeight="1" x14ac:dyDescent="0.25">
      <c r="A3" s="37" t="s">
        <v>55</v>
      </c>
      <c r="B3" s="33">
        <v>3519</v>
      </c>
      <c r="C3" s="33">
        <v>9545</v>
      </c>
      <c r="D3" s="33">
        <v>11596</v>
      </c>
      <c r="E3" s="36"/>
    </row>
    <row r="4" spans="1:5" ht="33" customHeight="1" x14ac:dyDescent="0.25">
      <c r="A4" s="37" t="s">
        <v>56</v>
      </c>
      <c r="B4" s="33">
        <v>74784</v>
      </c>
      <c r="C4" s="33">
        <v>181912</v>
      </c>
      <c r="D4" s="33">
        <v>416783</v>
      </c>
      <c r="E4" s="36"/>
    </row>
    <row r="5" spans="1:5" ht="33" customHeight="1" x14ac:dyDescent="0.25">
      <c r="A5" s="37" t="s">
        <v>57</v>
      </c>
      <c r="B5" s="33">
        <v>24273</v>
      </c>
      <c r="C5" s="33">
        <v>15877</v>
      </c>
      <c r="D5" s="33">
        <v>2121789</v>
      </c>
      <c r="E5" s="36"/>
    </row>
    <row r="6" spans="1:5" ht="29.1" customHeight="1" x14ac:dyDescent="0.25">
      <c r="A6" s="5" t="s">
        <v>58</v>
      </c>
      <c r="B6" s="6">
        <v>3519</v>
      </c>
      <c r="C6" s="6">
        <v>9545</v>
      </c>
      <c r="D6" s="6">
        <v>11596</v>
      </c>
      <c r="E6" s="36"/>
    </row>
    <row r="7" spans="1:5" ht="29.1" customHeight="1" x14ac:dyDescent="0.25">
      <c r="A7" s="5" t="s">
        <v>59</v>
      </c>
      <c r="B7" s="6">
        <v>74784</v>
      </c>
      <c r="C7" s="6">
        <v>181912</v>
      </c>
      <c r="D7" s="6">
        <v>416783</v>
      </c>
      <c r="E7" s="36"/>
    </row>
    <row r="8" spans="1:5" ht="29.1" customHeight="1" x14ac:dyDescent="0.25">
      <c r="A8" s="5" t="s">
        <v>60</v>
      </c>
      <c r="B8" s="6">
        <v>24273</v>
      </c>
      <c r="C8" s="6">
        <v>15877</v>
      </c>
      <c r="D8" s="6">
        <v>2121789</v>
      </c>
      <c r="E8" s="36"/>
    </row>
  </sheetData>
  <mergeCells count="1">
    <mergeCell ref="A1:D1"/>
  </mergeCells>
  <pageMargins left="0.74803149606299213" right="0.74803149606299213" top="0.98425196850393704" bottom="0.9448818897637796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22"/>
  <sheetViews>
    <sheetView workbookViewId="0">
      <selection activeCell="E14" sqref="E14"/>
    </sheetView>
  </sheetViews>
  <sheetFormatPr baseColWidth="10" defaultRowHeight="15" x14ac:dyDescent="0.25"/>
  <cols>
    <col min="1" max="1" width="30.28515625" style="27" customWidth="1"/>
    <col min="2" max="7" width="8.42578125" style="26" customWidth="1"/>
    <col min="8" max="8" width="9.140625" style="26" customWidth="1"/>
    <col min="19" max="19" width="11.42578125" style="45"/>
  </cols>
  <sheetData>
    <row r="1" spans="1:19" s="24" customFormat="1" ht="33" customHeight="1" x14ac:dyDescent="0.25">
      <c r="A1" s="47" t="s">
        <v>65</v>
      </c>
      <c r="B1" s="47"/>
      <c r="C1" s="47"/>
      <c r="D1" s="47"/>
      <c r="E1" s="47"/>
      <c r="F1" s="47"/>
      <c r="G1" s="47"/>
      <c r="H1" s="47"/>
      <c r="S1" s="44"/>
    </row>
    <row r="2" spans="1:19" ht="39" customHeight="1" x14ac:dyDescent="0.25">
      <c r="A2" s="15" t="s">
        <v>21</v>
      </c>
      <c r="B2" s="30" t="s">
        <v>0</v>
      </c>
      <c r="C2" s="30" t="s">
        <v>1</v>
      </c>
      <c r="D2" s="16" t="s">
        <v>2</v>
      </c>
      <c r="E2" s="30" t="s">
        <v>3</v>
      </c>
      <c r="F2" s="30" t="s">
        <v>4</v>
      </c>
      <c r="G2" s="30" t="s">
        <v>5</v>
      </c>
      <c r="H2" s="30" t="s">
        <v>6</v>
      </c>
    </row>
    <row r="3" spans="1:19" ht="21" customHeight="1" x14ac:dyDescent="0.25">
      <c r="A3" s="3" t="s">
        <v>9</v>
      </c>
      <c r="B3" s="9"/>
      <c r="C3" s="9"/>
      <c r="D3" s="4"/>
      <c r="E3" s="9"/>
      <c r="F3" s="9"/>
      <c r="G3" s="9"/>
      <c r="H3" s="9"/>
    </row>
    <row r="4" spans="1:19" ht="21" customHeight="1" x14ac:dyDescent="0.25">
      <c r="A4" s="21" t="s">
        <v>61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513246</v>
      </c>
    </row>
    <row r="5" spans="1:19" ht="21" customHeight="1" x14ac:dyDescent="0.25">
      <c r="A5" s="21" t="s">
        <v>62</v>
      </c>
      <c r="B5" s="28">
        <v>159914</v>
      </c>
      <c r="C5" s="28">
        <v>167120</v>
      </c>
      <c r="D5" s="28">
        <v>79144</v>
      </c>
      <c r="E5" s="28">
        <v>50085</v>
      </c>
      <c r="F5" s="28">
        <v>67851</v>
      </c>
      <c r="G5" s="28">
        <v>538535</v>
      </c>
      <c r="H5" s="28">
        <v>331690</v>
      </c>
    </row>
    <row r="6" spans="1:19" ht="21" customHeight="1" x14ac:dyDescent="0.25">
      <c r="A6" s="3" t="s">
        <v>7</v>
      </c>
      <c r="B6" s="9"/>
      <c r="C6" s="9"/>
      <c r="D6" s="4"/>
      <c r="E6" s="9"/>
      <c r="F6" s="9"/>
      <c r="G6" s="9"/>
      <c r="H6" s="9"/>
    </row>
    <row r="7" spans="1:19" ht="21" customHeight="1" x14ac:dyDescent="0.25">
      <c r="A7" s="21" t="s">
        <v>61</v>
      </c>
      <c r="B7" s="28">
        <v>221635</v>
      </c>
      <c r="C7" s="28">
        <v>164047</v>
      </c>
      <c r="D7" s="28">
        <v>175348</v>
      </c>
      <c r="E7" s="28">
        <v>120491</v>
      </c>
      <c r="F7" s="28">
        <v>0</v>
      </c>
      <c r="G7" s="28">
        <v>289655</v>
      </c>
      <c r="H7" s="28">
        <v>170339</v>
      </c>
    </row>
    <row r="8" spans="1:19" ht="21" customHeight="1" x14ac:dyDescent="0.25">
      <c r="A8" s="21" t="s">
        <v>62</v>
      </c>
      <c r="B8" s="28">
        <v>32495</v>
      </c>
      <c r="C8" s="28">
        <v>25229</v>
      </c>
      <c r="D8" s="28">
        <v>32653</v>
      </c>
      <c r="E8" s="28">
        <v>16398</v>
      </c>
      <c r="F8" s="28">
        <v>5178</v>
      </c>
      <c r="G8" s="28">
        <v>49653</v>
      </c>
      <c r="H8" s="28">
        <v>20434</v>
      </c>
      <c r="S8" s="45">
        <f>(1874/1854)-1</f>
        <v>1.0787486515641875E-2</v>
      </c>
    </row>
    <row r="9" spans="1:19" ht="21" customHeight="1" x14ac:dyDescent="0.25">
      <c r="A9" s="3" t="s">
        <v>10</v>
      </c>
      <c r="B9" s="9"/>
      <c r="C9" s="9"/>
      <c r="D9" s="4"/>
      <c r="E9" s="9"/>
      <c r="F9" s="9"/>
      <c r="G9" s="9"/>
      <c r="H9" s="9"/>
    </row>
    <row r="10" spans="1:19" ht="21" customHeight="1" x14ac:dyDescent="0.25">
      <c r="A10" s="21" t="s">
        <v>61</v>
      </c>
      <c r="B10" s="28">
        <v>4714</v>
      </c>
      <c r="C10" s="28">
        <v>5441</v>
      </c>
      <c r="D10" s="28">
        <v>10387</v>
      </c>
      <c r="E10" s="28">
        <v>9827</v>
      </c>
      <c r="F10" s="28">
        <v>16692</v>
      </c>
      <c r="G10" s="28">
        <v>131568</v>
      </c>
      <c r="H10" s="28">
        <v>139723</v>
      </c>
    </row>
    <row r="11" spans="1:19" ht="21" customHeight="1" x14ac:dyDescent="0.25">
      <c r="A11" s="21" t="s">
        <v>62</v>
      </c>
      <c r="B11" s="28">
        <v>0</v>
      </c>
      <c r="C11" s="28">
        <v>0</v>
      </c>
      <c r="D11" s="28">
        <v>0</v>
      </c>
      <c r="E11" s="28">
        <v>0</v>
      </c>
      <c r="F11" s="28">
        <v>1836</v>
      </c>
      <c r="G11" s="28">
        <v>0</v>
      </c>
      <c r="H11" s="28">
        <v>1989</v>
      </c>
    </row>
    <row r="12" spans="1:19" ht="21" customHeight="1" x14ac:dyDescent="0.25">
      <c r="A12" s="3" t="s">
        <v>8</v>
      </c>
      <c r="B12" s="9"/>
      <c r="C12" s="9"/>
      <c r="D12" s="4"/>
      <c r="E12" s="9"/>
      <c r="F12" s="9"/>
      <c r="G12" s="9"/>
      <c r="H12" s="9"/>
    </row>
    <row r="13" spans="1:19" ht="21" customHeight="1" x14ac:dyDescent="0.25">
      <c r="A13" s="21" t="s">
        <v>61</v>
      </c>
      <c r="B13" s="28">
        <v>699</v>
      </c>
      <c r="C13" s="28">
        <v>700</v>
      </c>
      <c r="D13" s="28">
        <v>5507</v>
      </c>
      <c r="E13" s="28">
        <v>5507</v>
      </c>
      <c r="F13" s="28">
        <v>0</v>
      </c>
      <c r="G13" s="28">
        <v>26130</v>
      </c>
      <c r="H13" s="28">
        <v>71491</v>
      </c>
    </row>
    <row r="14" spans="1:19" ht="21" customHeight="1" x14ac:dyDescent="0.25">
      <c r="A14" s="21" t="s">
        <v>62</v>
      </c>
      <c r="B14" s="28">
        <v>691</v>
      </c>
      <c r="C14" s="28">
        <v>961</v>
      </c>
      <c r="D14" s="28">
        <v>0</v>
      </c>
      <c r="E14" s="28">
        <v>0</v>
      </c>
      <c r="F14" s="28">
        <v>0</v>
      </c>
      <c r="G14" s="28">
        <v>10207</v>
      </c>
      <c r="H14" s="28">
        <v>3807</v>
      </c>
    </row>
    <row r="15" spans="1:19" ht="21" customHeight="1" x14ac:dyDescent="0.25">
      <c r="A15" s="3" t="s">
        <v>11</v>
      </c>
      <c r="B15" s="9"/>
      <c r="C15" s="9"/>
      <c r="D15" s="4"/>
      <c r="E15" s="9"/>
      <c r="F15" s="9"/>
      <c r="G15" s="9"/>
      <c r="H15" s="9"/>
    </row>
    <row r="16" spans="1:19" ht="21" customHeight="1" x14ac:dyDescent="0.25">
      <c r="A16" s="21" t="s">
        <v>61</v>
      </c>
      <c r="B16" s="28">
        <v>0</v>
      </c>
      <c r="C16" s="28">
        <v>0</v>
      </c>
      <c r="D16" s="28">
        <v>80261</v>
      </c>
      <c r="E16" s="28">
        <v>62831</v>
      </c>
      <c r="F16" s="28">
        <v>116979</v>
      </c>
      <c r="G16" s="28">
        <v>78203</v>
      </c>
      <c r="H16" s="28">
        <v>167057</v>
      </c>
      <c r="J16" s="43"/>
      <c r="K16" s="43"/>
      <c r="L16" s="43"/>
      <c r="M16" s="43"/>
      <c r="N16" s="43"/>
      <c r="O16" s="43"/>
      <c r="P16" s="43"/>
      <c r="Q16" s="43"/>
    </row>
    <row r="17" spans="1:17" ht="21" customHeight="1" x14ac:dyDescent="0.25">
      <c r="A17" s="21" t="s">
        <v>62</v>
      </c>
      <c r="B17" s="28">
        <v>2744</v>
      </c>
      <c r="C17" s="28">
        <v>2489</v>
      </c>
      <c r="D17" s="28">
        <v>10594</v>
      </c>
      <c r="E17" s="28">
        <v>11078</v>
      </c>
      <c r="F17" s="28">
        <v>22757</v>
      </c>
      <c r="G17" s="28">
        <v>17694</v>
      </c>
      <c r="H17" s="28">
        <v>20905</v>
      </c>
      <c r="J17" s="43"/>
      <c r="K17" s="43"/>
      <c r="L17" s="43"/>
      <c r="M17" s="43"/>
      <c r="N17" s="43"/>
      <c r="O17" s="43"/>
      <c r="P17" s="43"/>
      <c r="Q17" s="43"/>
    </row>
    <row r="18" spans="1:17" ht="21" customHeight="1" x14ac:dyDescent="0.25">
      <c r="A18" s="3" t="s">
        <v>12</v>
      </c>
      <c r="B18" s="9"/>
      <c r="C18" s="9"/>
      <c r="D18" s="4"/>
      <c r="E18" s="9"/>
      <c r="F18" s="9"/>
      <c r="G18" s="9"/>
      <c r="H18" s="9"/>
    </row>
    <row r="19" spans="1:17" ht="21" customHeight="1" x14ac:dyDescent="0.25">
      <c r="A19" s="21" t="s">
        <v>61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149</v>
      </c>
    </row>
    <row r="20" spans="1:17" ht="21" customHeight="1" x14ac:dyDescent="0.25">
      <c r="A20" s="21" t="s">
        <v>62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68276</v>
      </c>
      <c r="H20" s="28">
        <v>43566</v>
      </c>
    </row>
    <row r="21" spans="1:17" ht="21" customHeight="1" x14ac:dyDescent="0.25">
      <c r="A21" s="5" t="s">
        <v>63</v>
      </c>
      <c r="B21" s="6">
        <f>SUM(B4,B7,B10,B13,B16,B19)</f>
        <v>227048</v>
      </c>
      <c r="C21" s="6">
        <f t="shared" ref="C21:H21" si="0">SUM(C4,C7,C10,C13,C16,C19)</f>
        <v>170188</v>
      </c>
      <c r="D21" s="6">
        <f t="shared" si="0"/>
        <v>271503</v>
      </c>
      <c r="E21" s="6">
        <f t="shared" si="0"/>
        <v>198656</v>
      </c>
      <c r="F21" s="6">
        <f t="shared" si="0"/>
        <v>133671</v>
      </c>
      <c r="G21" s="6">
        <f t="shared" si="0"/>
        <v>525556</v>
      </c>
      <c r="H21" s="6">
        <f t="shared" si="0"/>
        <v>1062005</v>
      </c>
    </row>
    <row r="22" spans="1:17" ht="21" customHeight="1" x14ac:dyDescent="0.25">
      <c r="A22" s="5" t="s">
        <v>64</v>
      </c>
      <c r="B22" s="6">
        <f>SUM(B5,B8,B11,B14,B17,B20)</f>
        <v>195844</v>
      </c>
      <c r="C22" s="6">
        <f t="shared" ref="C22:H22" si="1">SUM(C5,C8,C11,C14,C17,C20)</f>
        <v>195799</v>
      </c>
      <c r="D22" s="6">
        <f t="shared" si="1"/>
        <v>122391</v>
      </c>
      <c r="E22" s="6">
        <f t="shared" si="1"/>
        <v>77561</v>
      </c>
      <c r="F22" s="6">
        <f t="shared" si="1"/>
        <v>97622</v>
      </c>
      <c r="G22" s="6">
        <f t="shared" si="1"/>
        <v>684365</v>
      </c>
      <c r="H22" s="6">
        <f t="shared" si="1"/>
        <v>422391</v>
      </c>
    </row>
  </sheetData>
  <mergeCells count="1">
    <mergeCell ref="A1:H1"/>
  </mergeCells>
  <pageMargins left="0.74803149606299213" right="0.74803149606299213" top="0.98425196850393704" bottom="0.9448818897637796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23"/>
  <sheetViews>
    <sheetView tabSelected="1" topLeftCell="A16" workbookViewId="0">
      <selection activeCell="H24" sqref="H24"/>
    </sheetView>
  </sheetViews>
  <sheetFormatPr baseColWidth="10" defaultRowHeight="15" x14ac:dyDescent="0.25"/>
  <cols>
    <col min="1" max="1" width="34.140625" style="8" customWidth="1"/>
    <col min="2" max="8" width="8.28515625" style="26" customWidth="1"/>
  </cols>
  <sheetData>
    <row r="1" spans="1:18" ht="36" customHeight="1" x14ac:dyDescent="0.25">
      <c r="A1" s="48" t="s">
        <v>26</v>
      </c>
      <c r="B1" s="48"/>
      <c r="C1" s="48"/>
      <c r="D1" s="48"/>
      <c r="E1" s="48"/>
      <c r="F1" s="48"/>
      <c r="G1" s="48"/>
      <c r="H1" s="48"/>
    </row>
    <row r="2" spans="1:18" ht="29.25" customHeight="1" x14ac:dyDescent="0.25">
      <c r="A2" s="12" t="s">
        <v>27</v>
      </c>
      <c r="B2" s="25" t="s">
        <v>0</v>
      </c>
      <c r="C2" s="25" t="s">
        <v>1</v>
      </c>
      <c r="D2" s="6" t="s">
        <v>2</v>
      </c>
      <c r="E2" s="25" t="s">
        <v>3</v>
      </c>
      <c r="F2" s="25" t="s">
        <v>4</v>
      </c>
      <c r="G2" s="25" t="s">
        <v>5</v>
      </c>
      <c r="H2" s="25" t="s">
        <v>6</v>
      </c>
    </row>
    <row r="3" spans="1:18" ht="25.5" customHeight="1" x14ac:dyDescent="0.25">
      <c r="A3" s="3" t="s">
        <v>9</v>
      </c>
      <c r="B3" s="9"/>
      <c r="C3" s="9"/>
      <c r="D3" s="4"/>
      <c r="E3" s="9"/>
      <c r="F3" s="9"/>
      <c r="G3" s="9"/>
      <c r="H3" s="9"/>
    </row>
    <row r="4" spans="1:18" ht="25.5" customHeight="1" x14ac:dyDescent="0.25">
      <c r="A4" s="13" t="s">
        <v>24</v>
      </c>
      <c r="B4" s="28">
        <v>0</v>
      </c>
      <c r="C4" s="28">
        <v>291</v>
      </c>
      <c r="D4" s="28">
        <v>0</v>
      </c>
      <c r="E4" s="28">
        <v>0</v>
      </c>
      <c r="F4" s="28">
        <v>176</v>
      </c>
      <c r="G4" s="28">
        <v>158</v>
      </c>
      <c r="H4" s="28">
        <v>221</v>
      </c>
    </row>
    <row r="5" spans="1:18" ht="25.5" customHeight="1" x14ac:dyDescent="0.25">
      <c r="A5" s="13" t="s">
        <v>25</v>
      </c>
      <c r="B5" s="28">
        <v>0</v>
      </c>
      <c r="C5" s="28">
        <v>2922</v>
      </c>
      <c r="D5" s="28">
        <v>0</v>
      </c>
      <c r="E5" s="28">
        <v>0</v>
      </c>
      <c r="F5" s="28">
        <v>2878</v>
      </c>
      <c r="G5" s="28">
        <v>2251</v>
      </c>
      <c r="H5" s="28">
        <v>4157</v>
      </c>
    </row>
    <row r="6" spans="1:18" ht="21" customHeight="1" x14ac:dyDescent="0.25">
      <c r="A6" s="3" t="s">
        <v>7</v>
      </c>
      <c r="B6" s="9"/>
      <c r="C6" s="9"/>
      <c r="D6" s="4"/>
      <c r="E6" s="9"/>
      <c r="F6" s="9"/>
      <c r="G6" s="9"/>
      <c r="H6" s="9"/>
    </row>
    <row r="7" spans="1:18" ht="25.5" customHeight="1" x14ac:dyDescent="0.25">
      <c r="A7" s="13" t="s">
        <v>24</v>
      </c>
      <c r="B7" s="28">
        <v>176</v>
      </c>
      <c r="C7" s="28">
        <v>140</v>
      </c>
      <c r="D7" s="28">
        <v>169</v>
      </c>
      <c r="E7" s="28">
        <v>200</v>
      </c>
      <c r="F7" s="28">
        <v>375</v>
      </c>
      <c r="G7" s="28">
        <v>316</v>
      </c>
      <c r="H7" s="28">
        <v>294</v>
      </c>
    </row>
    <row r="8" spans="1:18" ht="25.5" customHeight="1" x14ac:dyDescent="0.25">
      <c r="A8" s="13" t="s">
        <v>25</v>
      </c>
      <c r="B8" s="28">
        <v>2824</v>
      </c>
      <c r="C8" s="28">
        <v>1925</v>
      </c>
      <c r="D8" s="28">
        <v>3006</v>
      </c>
      <c r="E8" s="28">
        <v>3226</v>
      </c>
      <c r="F8" s="28">
        <v>4988</v>
      </c>
      <c r="G8" s="28">
        <v>4475</v>
      </c>
      <c r="H8" s="28">
        <v>5192</v>
      </c>
    </row>
    <row r="9" spans="1:18" ht="25.5" customHeight="1" x14ac:dyDescent="0.25">
      <c r="A9" s="3" t="s">
        <v>10</v>
      </c>
      <c r="B9" s="9"/>
      <c r="C9" s="9"/>
      <c r="D9" s="4"/>
      <c r="E9" s="9"/>
      <c r="F9" s="9"/>
      <c r="G9" s="9"/>
      <c r="H9" s="9"/>
    </row>
    <row r="10" spans="1:18" ht="25.5" customHeight="1" x14ac:dyDescent="0.25">
      <c r="A10" s="13" t="s">
        <v>24</v>
      </c>
      <c r="B10" s="28">
        <v>13</v>
      </c>
      <c r="C10" s="28">
        <v>25</v>
      </c>
      <c r="D10" s="28">
        <v>37</v>
      </c>
      <c r="E10" s="28">
        <v>34</v>
      </c>
      <c r="F10" s="28">
        <v>39</v>
      </c>
      <c r="G10" s="28">
        <v>25</v>
      </c>
      <c r="H10" s="28">
        <v>16</v>
      </c>
    </row>
    <row r="11" spans="1:18" ht="25.5" customHeight="1" x14ac:dyDescent="0.25">
      <c r="A11" s="13" t="s">
        <v>25</v>
      </c>
      <c r="B11" s="28">
        <v>401</v>
      </c>
      <c r="C11" s="28">
        <v>482</v>
      </c>
      <c r="D11" s="28">
        <v>737</v>
      </c>
      <c r="E11" s="28">
        <v>646</v>
      </c>
      <c r="F11" s="28">
        <v>589</v>
      </c>
      <c r="G11" s="28">
        <v>442</v>
      </c>
      <c r="H11" s="28">
        <v>391</v>
      </c>
    </row>
    <row r="12" spans="1:18" ht="25.5" customHeight="1" x14ac:dyDescent="0.25">
      <c r="A12" s="3" t="s">
        <v>8</v>
      </c>
      <c r="B12" s="9"/>
      <c r="C12" s="9"/>
      <c r="D12" s="4"/>
      <c r="E12" s="9"/>
      <c r="F12" s="9"/>
      <c r="G12" s="9"/>
      <c r="H12" s="9"/>
    </row>
    <row r="13" spans="1:18" ht="25.5" customHeight="1" x14ac:dyDescent="0.25">
      <c r="A13" s="13" t="s">
        <v>24</v>
      </c>
      <c r="B13" s="28">
        <v>10</v>
      </c>
      <c r="C13" s="28">
        <v>6</v>
      </c>
      <c r="D13" s="28">
        <v>5</v>
      </c>
      <c r="E13" s="28">
        <v>5</v>
      </c>
      <c r="F13" s="28">
        <v>4</v>
      </c>
      <c r="G13" s="28">
        <v>2</v>
      </c>
      <c r="H13" s="28">
        <v>2</v>
      </c>
    </row>
    <row r="14" spans="1:18" ht="25.5" customHeight="1" x14ac:dyDescent="0.25">
      <c r="A14" s="13" t="s">
        <v>25</v>
      </c>
      <c r="B14" s="28">
        <v>129</v>
      </c>
      <c r="C14" s="28">
        <v>130</v>
      </c>
      <c r="D14" s="28">
        <v>155</v>
      </c>
      <c r="E14" s="28">
        <v>130</v>
      </c>
      <c r="F14" s="28">
        <v>253</v>
      </c>
      <c r="G14" s="28">
        <v>21</v>
      </c>
      <c r="H14" s="28">
        <v>182</v>
      </c>
    </row>
    <row r="15" spans="1:18" ht="25.5" customHeight="1" x14ac:dyDescent="0.25">
      <c r="A15" s="3" t="s">
        <v>11</v>
      </c>
      <c r="B15" s="9"/>
      <c r="C15" s="9"/>
      <c r="D15" s="4"/>
      <c r="E15" s="9"/>
      <c r="F15" s="9"/>
      <c r="G15" s="9"/>
      <c r="H15" s="9"/>
    </row>
    <row r="16" spans="1:18" ht="25.5" customHeight="1" x14ac:dyDescent="0.25">
      <c r="A16" s="13" t="s">
        <v>24</v>
      </c>
      <c r="B16" s="43">
        <v>5</v>
      </c>
      <c r="C16" s="43">
        <v>7</v>
      </c>
      <c r="D16" s="43">
        <v>18</v>
      </c>
      <c r="E16" s="43">
        <v>51</v>
      </c>
      <c r="F16" s="43">
        <v>41</v>
      </c>
      <c r="G16" s="43">
        <v>19</v>
      </c>
      <c r="H16" s="43">
        <v>76</v>
      </c>
      <c r="I16" s="43"/>
      <c r="K16" s="43"/>
      <c r="L16" s="43"/>
      <c r="M16" s="43"/>
      <c r="N16" s="43"/>
      <c r="O16" s="43"/>
      <c r="P16" s="43"/>
      <c r="Q16" s="43"/>
      <c r="R16" s="43"/>
    </row>
    <row r="17" spans="1:18" ht="25.5" customHeight="1" x14ac:dyDescent="0.25">
      <c r="A17" s="13" t="s">
        <v>25</v>
      </c>
      <c r="B17" s="43">
        <v>80</v>
      </c>
      <c r="C17" s="43">
        <v>119</v>
      </c>
      <c r="D17" s="43">
        <v>306</v>
      </c>
      <c r="E17" s="43">
        <v>721</v>
      </c>
      <c r="F17" s="43">
        <v>673</v>
      </c>
      <c r="G17" s="43">
        <v>319</v>
      </c>
      <c r="H17" s="43">
        <v>1109</v>
      </c>
      <c r="I17" s="43"/>
      <c r="K17" s="43"/>
      <c r="L17" s="43"/>
      <c r="M17" s="43"/>
      <c r="N17" s="43"/>
      <c r="O17" s="43"/>
      <c r="P17" s="43"/>
      <c r="Q17" s="43"/>
      <c r="R17" s="43"/>
    </row>
    <row r="18" spans="1:18" ht="25.5" customHeight="1" x14ac:dyDescent="0.25">
      <c r="A18" s="3" t="s">
        <v>12</v>
      </c>
      <c r="B18" s="9"/>
      <c r="C18" s="9"/>
      <c r="D18" s="4"/>
      <c r="E18" s="9"/>
      <c r="F18" s="9"/>
      <c r="G18" s="9"/>
      <c r="H18" s="9"/>
    </row>
    <row r="19" spans="1:18" ht="25.5" customHeight="1" x14ac:dyDescent="0.25">
      <c r="A19" s="13" t="s">
        <v>24</v>
      </c>
      <c r="B19" s="28">
        <v>2</v>
      </c>
      <c r="C19" s="28">
        <v>2</v>
      </c>
      <c r="D19" s="28">
        <v>16</v>
      </c>
      <c r="E19" s="28">
        <v>28</v>
      </c>
      <c r="F19" s="28">
        <v>11</v>
      </c>
      <c r="G19" s="28">
        <v>18</v>
      </c>
      <c r="H19" s="28">
        <v>23</v>
      </c>
    </row>
    <row r="20" spans="1:18" ht="25.5" customHeight="1" x14ac:dyDescent="0.25">
      <c r="A20" s="13" t="s">
        <v>25</v>
      </c>
      <c r="B20" s="28">
        <v>34</v>
      </c>
      <c r="C20" s="28">
        <v>12</v>
      </c>
      <c r="D20" s="28">
        <v>76</v>
      </c>
      <c r="E20" s="28">
        <v>440</v>
      </c>
      <c r="F20" s="28">
        <v>190</v>
      </c>
      <c r="G20" s="28">
        <v>223</v>
      </c>
      <c r="H20" s="28">
        <v>459</v>
      </c>
    </row>
    <row r="21" spans="1:18" ht="25.5" customHeight="1" x14ac:dyDescent="0.25">
      <c r="A21" s="12" t="s">
        <v>22</v>
      </c>
      <c r="B21" s="25">
        <f>SUM(B4,B7,B10,B13,B16,B19)</f>
        <v>206</v>
      </c>
      <c r="C21" s="25">
        <f t="shared" ref="C21:H21" si="0">SUM(C4,C7,C10,C13,C16,C19)</f>
        <v>471</v>
      </c>
      <c r="D21" s="25">
        <f t="shared" si="0"/>
        <v>245</v>
      </c>
      <c r="E21" s="25">
        <f t="shared" si="0"/>
        <v>318</v>
      </c>
      <c r="F21" s="25">
        <f t="shared" si="0"/>
        <v>646</v>
      </c>
      <c r="G21" s="25">
        <f t="shared" si="0"/>
        <v>538</v>
      </c>
      <c r="H21" s="25">
        <f t="shared" si="0"/>
        <v>632</v>
      </c>
    </row>
    <row r="22" spans="1:18" s="7" customFormat="1" ht="25.5" x14ac:dyDescent="0.25">
      <c r="A22" s="35" t="s">
        <v>23</v>
      </c>
      <c r="B22" s="25">
        <f>SUM(B5,B8,B11,B14,B17,B20)</f>
        <v>3468</v>
      </c>
      <c r="C22" s="25">
        <f t="shared" ref="C22:H22" si="1">SUM(C5,C8,C11,C14,C17,C20)</f>
        <v>5590</v>
      </c>
      <c r="D22" s="25">
        <f t="shared" si="1"/>
        <v>4280</v>
      </c>
      <c r="E22" s="25">
        <f t="shared" si="1"/>
        <v>5163</v>
      </c>
      <c r="F22" s="25">
        <f t="shared" si="1"/>
        <v>9571</v>
      </c>
      <c r="G22" s="25">
        <f t="shared" si="1"/>
        <v>7731</v>
      </c>
      <c r="H22" s="25">
        <f t="shared" si="1"/>
        <v>11490</v>
      </c>
    </row>
    <row r="23" spans="1:18" ht="25.5" customHeight="1" x14ac:dyDescent="0.25"/>
  </sheetData>
  <mergeCells count="1">
    <mergeCell ref="A1:H1"/>
  </mergeCells>
  <pageMargins left="0.74803149606299213" right="0.74803149606299213" top="0.98425196850393704" bottom="0.9448818897637796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Material Bibliográfico</vt:lpstr>
      <vt:lpstr>Circulación y préstamo</vt:lpstr>
      <vt:lpstr>Repositorio Instituciona</vt:lpstr>
      <vt:lpstr>Recursos virtuales</vt:lpstr>
      <vt:lpstr>Cursos, talleres y parti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Daysi Carolina Herrera Cardenas</dc:creator>
  <cp:lastModifiedBy>Daysi Carolina Herrera Cardenas</cp:lastModifiedBy>
  <dcterms:created xsi:type="dcterms:W3CDTF">2018-09-07T16:28:30Z</dcterms:created>
  <dcterms:modified xsi:type="dcterms:W3CDTF">2018-11-09T22:15:35Z</dcterms:modified>
</cp:coreProperties>
</file>